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st YEAR CASH FLOW" sheetId="1" r:id="rId4"/>
    <sheet state="visible" name="2nd YEAR CASH FLOW" sheetId="2" r:id="rId5"/>
    <sheet state="visible" name="3rd YEAR CASH FLOW" sheetId="3" r:id="rId6"/>
    <sheet state="visible" name="3- YEAR COMPARISON" sheetId="4" r:id="rId7"/>
  </sheets>
  <definedNames/>
  <calcPr/>
</workbook>
</file>

<file path=xl/sharedStrings.xml><?xml version="1.0" encoding="utf-8"?>
<sst xmlns="http://schemas.openxmlformats.org/spreadsheetml/2006/main" count="102" uniqueCount="48">
  <si>
    <t>MONTHLY CASH FLOW PROJECTION</t>
  </si>
  <si>
    <t>YEAR END</t>
  </si>
  <si>
    <t>Pre-Start</t>
  </si>
  <si>
    <t>Beginning Balance</t>
  </si>
  <si>
    <t>BEGINNING CASH ON HAND</t>
  </si>
  <si>
    <t>Investment</t>
  </si>
  <si>
    <t>Loan</t>
  </si>
  <si>
    <t xml:space="preserve"> TOTAL CASH RECEIPTS</t>
  </si>
  <si>
    <t>TOTAL CASH AVAILABLE</t>
  </si>
  <si>
    <t>CASH PAID OUT:</t>
  </si>
  <si>
    <t>average</t>
  </si>
  <si>
    <t>Cost of Goods Sold (Variable):</t>
  </si>
  <si>
    <t>TOTAL COGS</t>
  </si>
  <si>
    <t>Overhead (Fixed)</t>
  </si>
  <si>
    <t>Salaries &amp; Wages</t>
  </si>
  <si>
    <t>Benefits</t>
  </si>
  <si>
    <t>Payroll Taxes</t>
  </si>
  <si>
    <t>Rent</t>
  </si>
  <si>
    <t>Utilities</t>
  </si>
  <si>
    <t>Cell Phone</t>
  </si>
  <si>
    <t>MIleage (administrative)</t>
  </si>
  <si>
    <t>Business Insurance</t>
  </si>
  <si>
    <t>Website</t>
  </si>
  <si>
    <t>Professional Services</t>
  </si>
  <si>
    <t>Equiptment &amp; Software</t>
  </si>
  <si>
    <t>Repairs &amp; Maintenance</t>
  </si>
  <si>
    <t>Equipment</t>
  </si>
  <si>
    <t>Office Supplies</t>
  </si>
  <si>
    <t>Furnishings</t>
  </si>
  <si>
    <t>Capital Improvements</t>
  </si>
  <si>
    <t>Marketing</t>
  </si>
  <si>
    <t>State Business Registration</t>
  </si>
  <si>
    <t>City Business Licensing</t>
  </si>
  <si>
    <t>Permits</t>
  </si>
  <si>
    <t>Meals &amp; Entertainment</t>
  </si>
  <si>
    <t>Dues &amp; Subscriptions</t>
  </si>
  <si>
    <t>Travel</t>
  </si>
  <si>
    <t>Loan Payment</t>
  </si>
  <si>
    <t>TOTAL OVERHEAD</t>
  </si>
  <si>
    <t>TOTAL CASH PAID OUT</t>
  </si>
  <si>
    <t>ENDING CASH POSITION</t>
  </si>
  <si>
    <t>Ending Balance</t>
  </si>
  <si>
    <t>Sales Growth</t>
  </si>
  <si>
    <t>Gross Margin</t>
  </si>
  <si>
    <t>Net Margin</t>
  </si>
  <si>
    <t>ANNUAL CASH FLOW PROJECTION</t>
  </si>
  <si>
    <t>TOTAL</t>
  </si>
  <si>
    <t>CASH RECEIPTS (Revenue Streams):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</si>
</sst>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_);\(&quot;$&quot;#,##0.00\)"/>
    <numFmt numFmtId="165" formatCode="_(&quot;$&quot;* #,##0.00_);_(&quot;$&quot;* \(#,##0.00\);_(&quot;$&quot;* &quot;-&quot;??_);_(@_)"/>
    <numFmt numFmtId="166" formatCode="0.0%"/>
  </numFmts>
  <fonts count="18">
    <font>
      <sz val="10.0"/>
      <color rgb="FF000000"/>
      <name val="Calibri"/>
      <scheme val="minor"/>
    </font>
    <font>
      <b/>
      <sz val="15.0"/>
      <color theme="1"/>
      <name val="Calibri"/>
    </font>
    <font>
      <sz val="10.0"/>
      <color theme="1"/>
      <name val="Calibri"/>
    </font>
    <font>
      <b/>
      <sz val="10.0"/>
      <color theme="1"/>
      <name val="Calibri"/>
    </font>
    <font>
      <sz val="8.0"/>
      <color theme="1"/>
      <name val="Calibri"/>
    </font>
    <font>
      <b/>
      <sz val="13.0"/>
      <color theme="1"/>
      <name val="Calibri"/>
    </font>
    <font>
      <b/>
      <sz val="12.0"/>
      <color theme="1"/>
      <name val="Calibri"/>
    </font>
    <font>
      <b/>
      <sz val="12.0"/>
      <color rgb="FFFFFFFF"/>
      <name val="Calibri"/>
    </font>
    <font>
      <sz val="12.0"/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>
      <i/>
      <sz val="11.0"/>
      <color theme="1"/>
      <name val="Calibri"/>
    </font>
    <font>
      <i/>
      <sz val="10.0"/>
      <color theme="1"/>
      <name val="Calibri"/>
    </font>
    <font>
      <b/>
      <sz val="10.0"/>
      <color rgb="FF333399"/>
      <name val="Calibri"/>
    </font>
    <font>
      <color theme="1"/>
      <name val="Calibri"/>
    </font>
    <font>
      <sz val="10.0"/>
      <color rgb="FFBFBFBF"/>
      <name val="Calibri"/>
    </font>
    <font>
      <sz val="11.0"/>
      <color rgb="FFBFBFBF"/>
      <name val="Calibri"/>
    </font>
    <font>
      <i/>
      <sz val="12.0"/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FF0000"/>
        <bgColor rgb="FFFF0000"/>
      </patternFill>
    </fill>
    <fill>
      <patternFill patternType="solid">
        <fgColor rgb="FFC0C0C0"/>
        <bgColor rgb="FFC0C0C0"/>
      </patternFill>
    </fill>
    <fill>
      <patternFill patternType="solid">
        <fgColor rgb="FFEAF1DD"/>
        <bgColor rgb="FFEAF1DD"/>
      </patternFill>
    </fill>
    <fill>
      <patternFill patternType="solid">
        <fgColor rgb="FF000000"/>
        <bgColor rgb="FF000000"/>
      </patternFill>
    </fill>
    <fill>
      <patternFill patternType="solid">
        <fgColor rgb="FFF2DBDB"/>
        <bgColor rgb="FFF2DBDB"/>
      </patternFill>
    </fill>
    <fill>
      <patternFill patternType="solid">
        <fgColor rgb="FFE5B8B7"/>
        <bgColor rgb="FFE5B8B7"/>
      </patternFill>
    </fill>
    <fill>
      <patternFill patternType="solid">
        <fgColor rgb="FFCCCCCC"/>
        <bgColor rgb="FFCCCCCC"/>
      </patternFill>
    </fill>
  </fills>
  <borders count="34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top style="medium">
        <color rgb="FF000000"/>
      </top>
    </border>
    <border>
      <left style="thin">
        <color rgb="FF000000"/>
      </left>
      <right/>
      <top style="thick">
        <color rgb="FF000000"/>
      </top>
      <bottom/>
    </border>
    <border>
      <left style="medium">
        <color rgb="FF000000"/>
      </left>
      <right style="medium">
        <color rgb="FF000000"/>
      </right>
      <top style="thick">
        <color rgb="FF000000"/>
      </top>
      <bottom/>
    </border>
    <border>
      <left/>
      <right style="medium">
        <color rgb="FF000000"/>
      </right>
      <top style="thick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horizontal="center" shrinkToFit="0" vertical="bottom" wrapText="0"/>
    </xf>
    <xf borderId="1" fillId="0" fontId="3" numFmtId="0" xfId="0" applyAlignment="1" applyBorder="1" applyFont="1">
      <alignment horizontal="center" shrinkToFit="0" vertical="bottom" wrapText="0"/>
    </xf>
    <xf borderId="0" fillId="0" fontId="2" numFmtId="0" xfId="0" applyAlignment="1" applyFont="1">
      <alignment shrinkToFit="0" vertical="bottom" wrapText="0"/>
    </xf>
    <xf borderId="2" fillId="0" fontId="4" numFmtId="0" xfId="0" applyAlignment="1" applyBorder="1" applyFont="1">
      <alignment shrinkToFit="0" vertical="bottom" wrapText="0"/>
    </xf>
    <xf borderId="1" fillId="0" fontId="4" numFmtId="17" xfId="0" applyAlignment="1" applyBorder="1" applyFont="1" applyNumberFormat="1">
      <alignment horizontal="center" shrinkToFit="0" vertical="bottom" wrapText="0"/>
    </xf>
    <xf borderId="1" fillId="0" fontId="5" numFmtId="4" xfId="0" applyAlignment="1" applyBorder="1" applyFont="1" applyNumberFormat="1">
      <alignment horizontal="center" shrinkToFit="0" vertical="bottom" wrapText="0"/>
    </xf>
    <xf borderId="3" fillId="2" fontId="6" numFmtId="0" xfId="0" applyAlignment="1" applyBorder="1" applyFill="1" applyFont="1">
      <alignment shrinkToFit="0" vertical="bottom" wrapText="0"/>
    </xf>
    <xf borderId="4" fillId="3" fontId="7" numFmtId="2" xfId="0" applyAlignment="1" applyBorder="1" applyFill="1" applyFont="1" applyNumberFormat="1">
      <alignment horizontal="center" readingOrder="0" shrinkToFit="0" vertical="bottom" wrapText="0"/>
    </xf>
    <xf borderId="4" fillId="2" fontId="8" numFmtId="2" xfId="0" applyAlignment="1" applyBorder="1" applyFont="1" applyNumberFormat="1">
      <alignment horizontal="center" shrinkToFit="0" vertical="bottom" wrapText="0"/>
    </xf>
    <xf borderId="4" fillId="2" fontId="5" numFmtId="2" xfId="0" applyAlignment="1" applyBorder="1" applyFont="1" applyNumberFormat="1">
      <alignment horizontal="center" shrinkToFit="0" vertical="bottom" wrapText="0"/>
    </xf>
    <xf borderId="3" fillId="4" fontId="3" numFmtId="0" xfId="0" applyAlignment="1" applyBorder="1" applyFill="1" applyFont="1">
      <alignment shrinkToFit="0" vertical="bottom" wrapText="0"/>
    </xf>
    <xf borderId="5" fillId="4" fontId="2" numFmtId="2" xfId="0" applyAlignment="1" applyBorder="1" applyFont="1" applyNumberFormat="1">
      <alignment horizontal="center" shrinkToFit="0" vertical="bottom" wrapText="0"/>
    </xf>
    <xf borderId="6" fillId="4" fontId="2" numFmtId="2" xfId="0" applyAlignment="1" applyBorder="1" applyFont="1" applyNumberFormat="1">
      <alignment horizontal="center" shrinkToFit="0" vertical="bottom" wrapText="0"/>
    </xf>
    <xf borderId="3" fillId="5" fontId="3" numFmtId="0" xfId="0" applyAlignment="1" applyBorder="1" applyFill="1" applyFont="1">
      <alignment horizontal="left" shrinkToFit="0" vertical="bottom" wrapText="0"/>
    </xf>
    <xf borderId="4" fillId="5" fontId="2" numFmtId="2" xfId="0" applyAlignment="1" applyBorder="1" applyFont="1" applyNumberFormat="1">
      <alignment horizontal="center" readingOrder="0" shrinkToFit="0" vertical="bottom" wrapText="0"/>
    </xf>
    <xf borderId="4" fillId="5" fontId="2" numFmtId="2" xfId="0" applyAlignment="1" applyBorder="1" applyFont="1" applyNumberFormat="1">
      <alignment horizontal="center" shrinkToFit="0" vertical="bottom" wrapText="0"/>
    </xf>
    <xf borderId="4" fillId="5" fontId="2" numFmtId="4" xfId="0" applyAlignment="1" applyBorder="1" applyFont="1" applyNumberFormat="1">
      <alignment horizontal="center" readingOrder="0" shrinkToFit="0" vertical="bottom" wrapText="0"/>
    </xf>
    <xf borderId="4" fillId="5" fontId="2" numFmtId="4" xfId="0" applyAlignment="1" applyBorder="1" applyFont="1" applyNumberFormat="1">
      <alignment horizontal="center" shrinkToFit="0" vertical="bottom" wrapText="0"/>
    </xf>
    <xf borderId="7" fillId="5" fontId="2" numFmtId="4" xfId="0" applyAlignment="1" applyBorder="1" applyFont="1" applyNumberFormat="1">
      <alignment horizontal="center" shrinkToFit="0" vertical="bottom" wrapText="0"/>
    </xf>
    <xf borderId="7" fillId="5" fontId="2" numFmtId="2" xfId="0" applyAlignment="1" applyBorder="1" applyFont="1" applyNumberFormat="1">
      <alignment horizontal="center" shrinkToFit="0" vertical="bottom" wrapText="0"/>
    </xf>
    <xf borderId="3" fillId="5" fontId="3" numFmtId="0" xfId="0" applyAlignment="1" applyBorder="1" applyFont="1">
      <alignment horizontal="left" readingOrder="0" shrinkToFit="0" vertical="bottom" wrapText="0"/>
    </xf>
    <xf borderId="8" fillId="5" fontId="3" numFmtId="0" xfId="0" applyAlignment="1" applyBorder="1" applyFont="1">
      <alignment shrinkToFit="0" vertical="bottom" wrapText="0"/>
    </xf>
    <xf borderId="9" fillId="0" fontId="9" numFmtId="0" xfId="0" applyAlignment="1" applyBorder="1" applyFont="1">
      <alignment horizontal="right" shrinkToFit="0" vertical="bottom" wrapText="0"/>
    </xf>
    <xf borderId="10" fillId="0" fontId="9" numFmtId="2" xfId="0" applyAlignment="1" applyBorder="1" applyFont="1" applyNumberFormat="1">
      <alignment horizontal="center" shrinkToFit="0" vertical="bottom" wrapText="0"/>
    </xf>
    <xf borderId="10" fillId="0" fontId="10" numFmtId="2" xfId="0" applyAlignment="1" applyBorder="1" applyFont="1" applyNumberFormat="1">
      <alignment horizontal="center" shrinkToFit="0" vertical="bottom" wrapText="0"/>
    </xf>
    <xf borderId="11" fillId="6" fontId="2" numFmtId="0" xfId="0" applyAlignment="1" applyBorder="1" applyFill="1" applyFont="1">
      <alignment horizontal="right" shrinkToFit="0" vertical="bottom" wrapText="0"/>
    </xf>
    <xf borderId="12" fillId="6" fontId="2" numFmtId="2" xfId="0" applyAlignment="1" applyBorder="1" applyFont="1" applyNumberFormat="1">
      <alignment horizontal="center" shrinkToFit="0" vertical="bottom" wrapText="0"/>
    </xf>
    <xf borderId="12" fillId="6" fontId="10" numFmtId="2" xfId="0" applyAlignment="1" applyBorder="1" applyFont="1" applyNumberFormat="1">
      <alignment horizontal="center" shrinkToFit="0" vertical="bottom" wrapText="0"/>
    </xf>
    <xf borderId="13" fillId="0" fontId="10" numFmtId="0" xfId="0" applyAlignment="1" applyBorder="1" applyFont="1">
      <alignment shrinkToFit="0" vertical="bottom" wrapText="0"/>
    </xf>
    <xf borderId="1" fillId="0" fontId="10" numFmtId="2" xfId="0" applyAlignment="1" applyBorder="1" applyFont="1" applyNumberFormat="1">
      <alignment horizontal="center" shrinkToFit="0" vertical="bottom" wrapText="0"/>
    </xf>
    <xf borderId="1" fillId="0" fontId="11" numFmtId="2" xfId="0" applyAlignment="1" applyBorder="1" applyFont="1" applyNumberFormat="1">
      <alignment horizontal="center" shrinkToFit="0" vertical="bottom" wrapText="0"/>
    </xf>
    <xf borderId="14" fillId="4" fontId="3" numFmtId="0" xfId="0" applyAlignment="1" applyBorder="1" applyFont="1">
      <alignment shrinkToFit="0" vertical="bottom" wrapText="0"/>
    </xf>
    <xf borderId="15" fillId="4" fontId="2" numFmtId="2" xfId="0" applyAlignment="1" applyBorder="1" applyFont="1" applyNumberFormat="1">
      <alignment horizontal="center" shrinkToFit="0" vertical="bottom" wrapText="0"/>
    </xf>
    <xf borderId="16" fillId="4" fontId="2" numFmtId="2" xfId="0" applyAlignment="1" applyBorder="1" applyFont="1" applyNumberFormat="1">
      <alignment horizontal="center" shrinkToFit="0" vertical="bottom" wrapText="0"/>
    </xf>
    <xf borderId="15" fillId="4" fontId="12" numFmtId="2" xfId="0" applyAlignment="1" applyBorder="1" applyFont="1" applyNumberFormat="1">
      <alignment horizontal="center" shrinkToFit="0" vertical="bottom" wrapText="0"/>
    </xf>
    <xf borderId="17" fillId="4" fontId="3" numFmtId="0" xfId="0" applyAlignment="1" applyBorder="1" applyFont="1">
      <alignment shrinkToFit="0" vertical="bottom" wrapText="0"/>
    </xf>
    <xf borderId="18" fillId="4" fontId="2" numFmtId="2" xfId="0" applyAlignment="1" applyBorder="1" applyFont="1" applyNumberFormat="1">
      <alignment horizontal="center" shrinkToFit="0" vertical="bottom" wrapText="0"/>
    </xf>
    <xf borderId="19" fillId="4" fontId="2" numFmtId="2" xfId="0" applyAlignment="1" applyBorder="1" applyFont="1" applyNumberFormat="1">
      <alignment horizontal="center" shrinkToFit="0" vertical="bottom" wrapText="0"/>
    </xf>
    <xf borderId="3" fillId="7" fontId="2" numFmtId="0" xfId="0" applyAlignment="1" applyBorder="1" applyFill="1" applyFont="1">
      <alignment shrinkToFit="0" vertical="bottom" wrapText="0"/>
    </xf>
    <xf borderId="4" fillId="7" fontId="2" numFmtId="2" xfId="0" applyAlignment="1" applyBorder="1" applyFont="1" applyNumberFormat="1">
      <alignment horizontal="center" shrinkToFit="0" vertical="bottom" wrapText="0"/>
    </xf>
    <xf borderId="4" fillId="7" fontId="2" numFmtId="2" xfId="0" applyAlignment="1" applyBorder="1" applyFont="1" applyNumberFormat="1">
      <alignment horizontal="center" readingOrder="0" shrinkToFit="0" vertical="bottom" wrapText="0"/>
    </xf>
    <xf borderId="0" fillId="0" fontId="13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20" fillId="0" fontId="9" numFmtId="0" xfId="0" applyAlignment="1" applyBorder="1" applyFont="1">
      <alignment horizontal="right" shrinkToFit="0" vertical="bottom" wrapText="0"/>
    </xf>
    <xf borderId="21" fillId="0" fontId="9" numFmtId="2" xfId="0" applyAlignment="1" applyBorder="1" applyFont="1" applyNumberFormat="1">
      <alignment horizontal="center" shrinkToFit="0" vertical="bottom" wrapText="0"/>
    </xf>
    <xf borderId="4" fillId="4" fontId="2" numFmtId="2" xfId="0" applyAlignment="1" applyBorder="1" applyFont="1" applyNumberFormat="1">
      <alignment horizontal="center" shrinkToFit="0" vertical="bottom" wrapText="0"/>
    </xf>
    <xf borderId="22" fillId="4" fontId="2" numFmtId="2" xfId="0" applyAlignment="1" applyBorder="1" applyFont="1" applyNumberFormat="1">
      <alignment horizontal="center" shrinkToFit="0" vertical="bottom" wrapText="0"/>
    </xf>
    <xf borderId="3" fillId="8" fontId="2" numFmtId="0" xfId="0" applyAlignment="1" applyBorder="1" applyFill="1" applyFont="1">
      <alignment readingOrder="0" shrinkToFit="0" vertical="bottom" wrapText="0"/>
    </xf>
    <xf borderId="4" fillId="8" fontId="14" numFmtId="2" xfId="0" applyAlignment="1" applyBorder="1" applyFont="1" applyNumberFormat="1">
      <alignment horizontal="center" vertical="bottom"/>
    </xf>
    <xf borderId="23" fillId="8" fontId="14" numFmtId="2" xfId="0" applyAlignment="1" applyBorder="1" applyFont="1" applyNumberFormat="1">
      <alignment horizontal="center" vertical="bottom"/>
    </xf>
    <xf borderId="4" fillId="8" fontId="2" numFmtId="2" xfId="0" applyAlignment="1" applyBorder="1" applyFont="1" applyNumberFormat="1">
      <alignment horizontal="center" shrinkToFit="0" vertical="bottom" wrapText="0"/>
    </xf>
    <xf borderId="3" fillId="8" fontId="2" numFmtId="0" xfId="0" applyAlignment="1" applyBorder="1" applyFont="1">
      <alignment shrinkToFit="0" vertical="bottom" wrapText="0"/>
    </xf>
    <xf borderId="24" fillId="8" fontId="14" numFmtId="2" xfId="0" applyAlignment="1" applyBorder="1" applyFont="1" applyNumberFormat="1">
      <alignment horizontal="center" vertical="bottom"/>
    </xf>
    <xf borderId="25" fillId="8" fontId="14" numFmtId="2" xfId="0" applyAlignment="1" applyBorder="1" applyFont="1" applyNumberFormat="1">
      <alignment vertical="bottom"/>
    </xf>
    <xf borderId="18" fillId="8" fontId="2" numFmtId="2" xfId="0" applyAlignment="1" applyBorder="1" applyFont="1" applyNumberFormat="1">
      <alignment horizontal="center" shrinkToFit="0" vertical="bottom" wrapText="0"/>
    </xf>
    <xf borderId="25" fillId="8" fontId="14" numFmtId="2" xfId="0" applyAlignment="1" applyBorder="1" applyFont="1" applyNumberFormat="1">
      <alignment horizontal="center" vertical="bottom"/>
    </xf>
    <xf borderId="26" fillId="8" fontId="2" numFmtId="0" xfId="0" applyAlignment="1" applyBorder="1" applyFont="1">
      <alignment readingOrder="0" shrinkToFit="0" vertical="bottom" wrapText="0"/>
    </xf>
    <xf borderId="27" fillId="8" fontId="2" numFmtId="0" xfId="0" applyAlignment="1" applyBorder="1" applyFont="1">
      <alignment shrinkToFit="0" vertical="bottom" wrapText="0"/>
    </xf>
    <xf borderId="24" fillId="9" fontId="14" numFmtId="2" xfId="0" applyAlignment="1" applyBorder="1" applyFill="1" applyFont="1" applyNumberFormat="1">
      <alignment horizontal="center" vertical="bottom"/>
    </xf>
    <xf borderId="22" fillId="8" fontId="2" numFmtId="2" xfId="0" applyAlignment="1" applyBorder="1" applyFont="1" applyNumberFormat="1">
      <alignment horizontal="center" shrinkToFit="0" vertical="bottom" wrapText="0"/>
    </xf>
    <xf borderId="0" fillId="0" fontId="9" numFmtId="0" xfId="0" applyAlignment="1" applyFont="1">
      <alignment shrinkToFit="0" vertical="bottom" wrapText="0"/>
    </xf>
    <xf borderId="28" fillId="0" fontId="9" numFmtId="0" xfId="0" applyAlignment="1" applyBorder="1" applyFont="1">
      <alignment horizontal="right" shrinkToFit="0" vertical="bottom" wrapText="0"/>
    </xf>
    <xf borderId="0" fillId="0" fontId="3" numFmtId="164" xfId="0" applyAlignment="1" applyFont="1" applyNumberFormat="1">
      <alignment shrinkToFit="0" vertical="bottom" wrapText="0"/>
    </xf>
    <xf borderId="29" fillId="0" fontId="10" numFmtId="0" xfId="0" applyAlignment="1" applyBorder="1" applyFont="1">
      <alignment shrinkToFit="0" vertical="bottom" wrapText="0"/>
    </xf>
    <xf borderId="30" fillId="2" fontId="6" numFmtId="0" xfId="0" applyAlignment="1" applyBorder="1" applyFont="1">
      <alignment shrinkToFit="0" vertical="bottom" wrapText="0"/>
    </xf>
    <xf borderId="31" fillId="2" fontId="8" numFmtId="2" xfId="0" applyAlignment="1" applyBorder="1" applyFont="1" applyNumberFormat="1">
      <alignment horizontal="center" shrinkToFit="0" vertical="bottom" wrapText="0"/>
    </xf>
    <xf borderId="18" fillId="2" fontId="5" numFmtId="2" xfId="0" applyAlignment="1" applyBorder="1" applyFont="1" applyNumberFormat="1">
      <alignment horizontal="center" shrinkToFit="0" vertical="bottom" wrapText="0"/>
    </xf>
    <xf borderId="0" fillId="0" fontId="9" numFmtId="165" xfId="0" applyAlignment="1" applyFont="1" applyNumberFormat="1">
      <alignment shrinkToFit="0" vertical="bottom" wrapText="0"/>
    </xf>
    <xf borderId="32" fillId="0" fontId="4" numFmtId="0" xfId="0" applyAlignment="1" applyBorder="1" applyFont="1">
      <alignment shrinkToFit="0" vertical="bottom" wrapText="0"/>
    </xf>
    <xf borderId="24" fillId="0" fontId="4" numFmtId="17" xfId="0" applyAlignment="1" applyBorder="1" applyFont="1" applyNumberFormat="1">
      <alignment horizontal="center" shrinkToFit="0" vertical="bottom" wrapText="0"/>
    </xf>
    <xf borderId="24" fillId="0" fontId="5" numFmtId="2" xfId="0" applyAlignment="1" applyBorder="1" applyFont="1" applyNumberFormat="1">
      <alignment horizontal="center" shrinkToFit="0" vertical="bottom" wrapText="0"/>
    </xf>
    <xf borderId="0" fillId="0" fontId="2" numFmtId="0" xfId="0" applyAlignment="1" applyFont="1">
      <alignment horizontal="right" shrinkToFit="0" vertical="bottom" wrapText="0"/>
    </xf>
    <xf borderId="0" fillId="0" fontId="10" numFmtId="0" xfId="0" applyAlignment="1" applyFont="1">
      <alignment shrinkToFit="0" vertical="bottom" wrapText="0"/>
    </xf>
    <xf borderId="0" fillId="0" fontId="15" numFmtId="0" xfId="0" applyAlignment="1" applyFont="1">
      <alignment horizontal="center" shrinkToFit="0" vertical="bottom" wrapText="0"/>
    </xf>
    <xf borderId="0" fillId="0" fontId="16" numFmtId="0" xfId="0" applyAlignment="1" applyFont="1">
      <alignment shrinkToFit="0" vertical="bottom" wrapText="0"/>
    </xf>
    <xf borderId="33" fillId="0" fontId="14" numFmtId="0" xfId="0" applyAlignment="1" applyBorder="1" applyFont="1">
      <alignment vertical="bottom"/>
    </xf>
    <xf borderId="33" fillId="0" fontId="3" numFmtId="0" xfId="0" applyAlignment="1" applyBorder="1" applyFont="1">
      <alignment horizontal="center" shrinkToFit="0" vertical="bottom" wrapText="0"/>
    </xf>
    <xf borderId="0" fillId="0" fontId="8" numFmtId="9" xfId="0" applyAlignment="1" applyFont="1" applyNumberFormat="1">
      <alignment horizontal="right" vertical="bottom"/>
    </xf>
    <xf borderId="0" fillId="0" fontId="14" numFmtId="10" xfId="0" applyAlignment="1" applyFont="1" applyNumberFormat="1">
      <alignment vertical="bottom"/>
    </xf>
    <xf borderId="0" fillId="0" fontId="8" numFmtId="10" xfId="0" applyAlignment="1" applyFont="1" applyNumberFormat="1">
      <alignment horizontal="center" vertical="bottom"/>
    </xf>
    <xf borderId="0" fillId="0" fontId="8" numFmtId="166" xfId="0" applyAlignment="1" applyFont="1" applyNumberFormat="1">
      <alignment horizontal="right" vertical="bottom"/>
    </xf>
    <xf borderId="0" fillId="0" fontId="17" numFmtId="10" xfId="0" applyAlignment="1" applyFont="1" applyNumberFormat="1">
      <alignment horizontal="center" vertical="bottom"/>
    </xf>
    <xf borderId="0" fillId="0" fontId="14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ser>
          <c:idx val="0"/>
          <c:order val="0"/>
          <c:tx>
            <c:strRef>
              <c:f>'3- YEAR COMPARISON'!$D$1</c:f>
            </c:strRef>
          </c:tx>
          <c:cat>
            <c:strRef>
              <c:f>'3- YEAR COMPARISON'!$C$2:$C$4</c:f>
            </c:strRef>
          </c:cat>
          <c:val>
            <c:numRef>
              <c:f>'3- YEAR COMPARISON'!$D$2:$D$4</c:f>
              <c:numCache/>
            </c:numRef>
          </c:val>
        </c:ser>
        <c:ser>
          <c:idx val="1"/>
          <c:order val="1"/>
          <c:tx>
            <c:strRef>
              <c:f>'3- YEAR COMPARISON'!$E$1</c:f>
            </c:strRef>
          </c:tx>
          <c:cat>
            <c:strRef>
              <c:f>'3- YEAR COMPARISON'!$C$2:$C$4</c:f>
            </c:strRef>
          </c:cat>
          <c:val>
            <c:numRef>
              <c:f>'3- YEAR COMPARISON'!$E$2:$E$4</c:f>
              <c:numCache/>
            </c:numRef>
          </c:val>
        </c:ser>
        <c:ser>
          <c:idx val="2"/>
          <c:order val="2"/>
          <c:tx>
            <c:strRef>
              <c:f>'3- YEAR COMPARISON'!$F$1</c:f>
            </c:strRef>
          </c:tx>
          <c:cat>
            <c:strRef>
              <c:f>'3- YEAR COMPARISON'!$C$2:$C$4</c:f>
            </c:strRef>
          </c:cat>
          <c:val>
            <c:numRef>
              <c:f>'3- YEAR COMPARISON'!$F$2:$F$4</c:f>
              <c:numCache/>
            </c:numRef>
          </c:val>
        </c:ser>
        <c:axId val="81348031"/>
        <c:axId val="1403220264"/>
      </c:barChart>
      <c:catAx>
        <c:axId val="81348031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03220264"/>
      </c:catAx>
      <c:valAx>
        <c:axId val="1403220264"/>
        <c:scaling>
          <c:orientation val="minMax"/>
        </c:scaling>
        <c:delete val="0"/>
        <c:axPos val="b"/>
        <c:tickLblPos val="nextTo"/>
        <c:spPr>
          <a:ln>
            <a:noFill/>
          </a:ln>
        </c:spPr>
        <c:crossAx val="81348031"/>
        <c:crosses val="max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4229100" cy="26193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45.29"/>
    <col customWidth="1" min="2" max="14" width="11.29"/>
    <col customWidth="1" min="15" max="15" width="21.29"/>
    <col customWidth="1" min="16" max="16" width="11.71"/>
    <col customWidth="1" min="17" max="17" width="9.14"/>
    <col customWidth="1" min="18" max="18" width="12.14"/>
    <col customWidth="1" min="19" max="26" width="8.0"/>
  </cols>
  <sheetData>
    <row r="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7.25" customHeight="1">
      <c r="A2" s="5"/>
      <c r="B2" s="6" t="s">
        <v>2</v>
      </c>
      <c r="C2" s="6">
        <v>41730.0</v>
      </c>
      <c r="D2" s="6">
        <v>41760.0</v>
      </c>
      <c r="E2" s="6">
        <v>41791.0</v>
      </c>
      <c r="F2" s="6">
        <v>41821.0</v>
      </c>
      <c r="G2" s="6">
        <v>41852.0</v>
      </c>
      <c r="H2" s="6">
        <v>41883.0</v>
      </c>
      <c r="I2" s="6">
        <v>41913.0</v>
      </c>
      <c r="J2" s="6">
        <v>41944.0</v>
      </c>
      <c r="K2" s="6">
        <v>41974.0</v>
      </c>
      <c r="L2" s="6">
        <v>42005.0</v>
      </c>
      <c r="M2" s="6">
        <v>42036.0</v>
      </c>
      <c r="N2" s="6">
        <v>42064.0</v>
      </c>
      <c r="O2" s="7" t="s">
        <v>3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7.25" customHeight="1">
      <c r="A3" s="8" t="s">
        <v>4</v>
      </c>
      <c r="B3" s="9">
        <v>0.0</v>
      </c>
      <c r="C3" s="10">
        <f t="shared" ref="C3:N3" si="1">B73</f>
        <v>-14014</v>
      </c>
      <c r="D3" s="10">
        <f t="shared" si="1"/>
        <v>-28028</v>
      </c>
      <c r="E3" s="10">
        <f t="shared" si="1"/>
        <v>-42042</v>
      </c>
      <c r="F3" s="10">
        <f t="shared" si="1"/>
        <v>-56056</v>
      </c>
      <c r="G3" s="10">
        <f t="shared" si="1"/>
        <v>-70070</v>
      </c>
      <c r="H3" s="10">
        <f t="shared" si="1"/>
        <v>-84084</v>
      </c>
      <c r="I3" s="10">
        <f t="shared" si="1"/>
        <v>-98098</v>
      </c>
      <c r="J3" s="10">
        <f t="shared" si="1"/>
        <v>-112112</v>
      </c>
      <c r="K3" s="10">
        <f t="shared" si="1"/>
        <v>-126126</v>
      </c>
      <c r="L3" s="10">
        <f t="shared" si="1"/>
        <v>-140140</v>
      </c>
      <c r="M3" s="10">
        <f t="shared" si="1"/>
        <v>-154154</v>
      </c>
      <c r="N3" s="10">
        <f t="shared" si="1"/>
        <v>-168168</v>
      </c>
      <c r="O3" s="11">
        <f>B3</f>
        <v>0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12"/>
      <c r="B4" s="13"/>
      <c r="C4" s="13"/>
      <c r="D4" s="13"/>
      <c r="E4" s="14"/>
      <c r="F4" s="13"/>
      <c r="G4" s="13"/>
      <c r="H4" s="13"/>
      <c r="I4" s="14"/>
      <c r="J4" s="14"/>
      <c r="K4" s="14"/>
      <c r="L4" s="14"/>
      <c r="M4" s="14"/>
      <c r="N4" s="14"/>
      <c r="O4" s="13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15"/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>
        <f t="shared" ref="O5:O16" si="2">SUM(C5:N5)</f>
        <v>0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1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>
        <f t="shared" si="2"/>
        <v>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15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>
        <f t="shared" si="2"/>
        <v>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15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>
        <f t="shared" si="2"/>
        <v>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15"/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>
        <f t="shared" si="2"/>
        <v>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15"/>
      <c r="B10" s="19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>
        <f t="shared" si="2"/>
        <v>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15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7">
        <f t="shared" si="2"/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15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7">
        <f t="shared" si="2"/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15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7">
        <f t="shared" si="2"/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22" t="s">
        <v>5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7">
        <f t="shared" si="2"/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22" t="s">
        <v>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7">
        <f t="shared" si="2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23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7">
        <f t="shared" si="2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24" t="s">
        <v>7</v>
      </c>
      <c r="B17" s="25">
        <f t="shared" ref="B17:N17" si="3">SUM(B5:B16)</f>
        <v>0</v>
      </c>
      <c r="C17" s="25">
        <f t="shared" si="3"/>
        <v>0</v>
      </c>
      <c r="D17" s="25">
        <f t="shared" si="3"/>
        <v>0</v>
      </c>
      <c r="E17" s="25">
        <f t="shared" si="3"/>
        <v>0</v>
      </c>
      <c r="F17" s="25">
        <f t="shared" si="3"/>
        <v>0</v>
      </c>
      <c r="G17" s="25">
        <f t="shared" si="3"/>
        <v>0</v>
      </c>
      <c r="H17" s="25">
        <f t="shared" si="3"/>
        <v>0</v>
      </c>
      <c r="I17" s="25">
        <f t="shared" si="3"/>
        <v>0</v>
      </c>
      <c r="J17" s="25">
        <f t="shared" si="3"/>
        <v>0</v>
      </c>
      <c r="K17" s="25">
        <f t="shared" si="3"/>
        <v>0</v>
      </c>
      <c r="L17" s="25">
        <f t="shared" si="3"/>
        <v>0</v>
      </c>
      <c r="M17" s="25">
        <f t="shared" si="3"/>
        <v>0</v>
      </c>
      <c r="N17" s="25">
        <f t="shared" si="3"/>
        <v>0</v>
      </c>
      <c r="O17" s="26">
        <f>SUM(B17:N17)</f>
        <v>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4.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30" t="s">
        <v>8</v>
      </c>
      <c r="B19" s="31">
        <f t="shared" ref="B19:N19" si="4">B3+B17</f>
        <v>0</v>
      </c>
      <c r="C19" s="31">
        <f t="shared" si="4"/>
        <v>-14014</v>
      </c>
      <c r="D19" s="31">
        <f t="shared" si="4"/>
        <v>-28028</v>
      </c>
      <c r="E19" s="31">
        <f t="shared" si="4"/>
        <v>-42042</v>
      </c>
      <c r="F19" s="31">
        <f t="shared" si="4"/>
        <v>-56056</v>
      </c>
      <c r="G19" s="31">
        <f t="shared" si="4"/>
        <v>-70070</v>
      </c>
      <c r="H19" s="31">
        <f t="shared" si="4"/>
        <v>-84084</v>
      </c>
      <c r="I19" s="31">
        <f t="shared" si="4"/>
        <v>-98098</v>
      </c>
      <c r="J19" s="31">
        <f t="shared" si="4"/>
        <v>-112112</v>
      </c>
      <c r="K19" s="31">
        <f t="shared" si="4"/>
        <v>-126126</v>
      </c>
      <c r="L19" s="31">
        <f t="shared" si="4"/>
        <v>-140140</v>
      </c>
      <c r="M19" s="31">
        <f t="shared" si="4"/>
        <v>-154154</v>
      </c>
      <c r="N19" s="31">
        <f t="shared" si="4"/>
        <v>-168168</v>
      </c>
      <c r="O19" s="32">
        <f>AVERAGE(B19:N19)</f>
        <v>-84084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3.5" customHeight="1">
      <c r="A20" s="33" t="s">
        <v>9</v>
      </c>
      <c r="B20" s="34"/>
      <c r="C20" s="34"/>
      <c r="D20" s="34"/>
      <c r="E20" s="34"/>
      <c r="F20" s="34"/>
      <c r="G20" s="34"/>
      <c r="H20" s="34"/>
      <c r="I20" s="35"/>
      <c r="J20" s="35"/>
      <c r="K20" s="35"/>
      <c r="L20" s="35"/>
      <c r="M20" s="35"/>
      <c r="N20" s="35"/>
      <c r="O20" s="36" t="s">
        <v>10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37" t="s">
        <v>11</v>
      </c>
      <c r="B21" s="38"/>
      <c r="C21" s="38"/>
      <c r="D21" s="38"/>
      <c r="E21" s="38"/>
      <c r="F21" s="38"/>
      <c r="G21" s="38"/>
      <c r="H21" s="38"/>
      <c r="I21" s="39"/>
      <c r="J21" s="39"/>
      <c r="K21" s="39"/>
      <c r="L21" s="39"/>
      <c r="M21" s="39"/>
      <c r="N21" s="39"/>
      <c r="O21" s="38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>
        <f t="shared" ref="O22:O40" si="5">SUM(C22:N22)</f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40"/>
      <c r="B23" s="41"/>
      <c r="C23" s="42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>
        <f t="shared" si="5"/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>
        <f t="shared" si="5"/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>
        <f t="shared" si="5"/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>
        <f t="shared" si="5"/>
        <v>0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>
        <f t="shared" si="5"/>
        <v>0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>
        <f t="shared" si="5"/>
        <v>0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>
        <f t="shared" si="5"/>
        <v>0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>
        <f t="shared" si="5"/>
        <v>0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>
        <f t="shared" si="5"/>
        <v>0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>
        <f t="shared" si="5"/>
        <v>0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>
        <f t="shared" si="5"/>
        <v>0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ht="12.75" customHeight="1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>
        <f t="shared" si="5"/>
        <v>0</v>
      </c>
      <c r="P34" s="4"/>
      <c r="Q34" s="44"/>
      <c r="R34" s="4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>
        <f t="shared" si="5"/>
        <v>0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>
        <f t="shared" si="5"/>
        <v>0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>
        <f t="shared" si="5"/>
        <v>0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>
        <f t="shared" si="5"/>
        <v>0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>
        <f t="shared" si="5"/>
        <v>0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>
        <f t="shared" si="5"/>
        <v>0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0" customHeight="1">
      <c r="A41" s="45" t="s">
        <v>12</v>
      </c>
      <c r="B41" s="46">
        <f t="shared" ref="B41:N41" si="6">SUM(B22:B40)</f>
        <v>0</v>
      </c>
      <c r="C41" s="46">
        <f t="shared" si="6"/>
        <v>0</v>
      </c>
      <c r="D41" s="46">
        <f t="shared" si="6"/>
        <v>0</v>
      </c>
      <c r="E41" s="46">
        <f t="shared" si="6"/>
        <v>0</v>
      </c>
      <c r="F41" s="46">
        <f t="shared" si="6"/>
        <v>0</v>
      </c>
      <c r="G41" s="46">
        <f t="shared" si="6"/>
        <v>0</v>
      </c>
      <c r="H41" s="46">
        <f t="shared" si="6"/>
        <v>0</v>
      </c>
      <c r="I41" s="46">
        <f t="shared" si="6"/>
        <v>0</v>
      </c>
      <c r="J41" s="46">
        <f t="shared" si="6"/>
        <v>0</v>
      </c>
      <c r="K41" s="46">
        <f t="shared" si="6"/>
        <v>0</v>
      </c>
      <c r="L41" s="46">
        <f t="shared" si="6"/>
        <v>0</v>
      </c>
      <c r="M41" s="46">
        <f t="shared" si="6"/>
        <v>0</v>
      </c>
      <c r="N41" s="46">
        <f t="shared" si="6"/>
        <v>0</v>
      </c>
      <c r="O41" s="46">
        <f>SUM(B41:N41)</f>
        <v>0</v>
      </c>
      <c r="P41" s="4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12" t="s">
        <v>13</v>
      </c>
      <c r="B42" s="47"/>
      <c r="C42" s="47"/>
      <c r="D42" s="47"/>
      <c r="E42" s="48"/>
      <c r="F42" s="47"/>
      <c r="G42" s="47"/>
      <c r="H42" s="47"/>
      <c r="I42" s="48"/>
      <c r="J42" s="48"/>
      <c r="K42" s="48"/>
      <c r="L42" s="48"/>
      <c r="M42" s="48"/>
      <c r="N42" s="48"/>
      <c r="O42" s="47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9" t="s">
        <v>14</v>
      </c>
      <c r="B43" s="50">
        <v>4800.0</v>
      </c>
      <c r="C43" s="51">
        <v>4800.0</v>
      </c>
      <c r="D43" s="51">
        <v>4800.0</v>
      </c>
      <c r="E43" s="51">
        <v>4800.0</v>
      </c>
      <c r="F43" s="51">
        <v>4800.0</v>
      </c>
      <c r="G43" s="51">
        <v>4800.0</v>
      </c>
      <c r="H43" s="51">
        <v>4800.0</v>
      </c>
      <c r="I43" s="51">
        <v>4800.0</v>
      </c>
      <c r="J43" s="51">
        <v>4800.0</v>
      </c>
      <c r="K43" s="51">
        <v>4800.0</v>
      </c>
      <c r="L43" s="51">
        <v>4800.0</v>
      </c>
      <c r="M43" s="51">
        <v>4800.0</v>
      </c>
      <c r="N43" s="52"/>
      <c r="O43" s="52">
        <f t="shared" ref="O43:O70" si="7">SUM(C43:N43)</f>
        <v>52800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53" t="s">
        <v>15</v>
      </c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6"/>
      <c r="O44" s="52">
        <f t="shared" si="7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53" t="s">
        <v>16</v>
      </c>
      <c r="B45" s="54">
        <v>3600.0</v>
      </c>
      <c r="C45" s="57">
        <v>3600.0</v>
      </c>
      <c r="D45" s="57">
        <v>3600.0</v>
      </c>
      <c r="E45" s="57">
        <v>3600.0</v>
      </c>
      <c r="F45" s="57">
        <v>3600.0</v>
      </c>
      <c r="G45" s="57">
        <v>3600.0</v>
      </c>
      <c r="H45" s="57">
        <v>3600.0</v>
      </c>
      <c r="I45" s="57">
        <v>3600.0</v>
      </c>
      <c r="J45" s="57">
        <v>3600.0</v>
      </c>
      <c r="K45" s="57">
        <v>3600.0</v>
      </c>
      <c r="L45" s="57">
        <v>3600.0</v>
      </c>
      <c r="M45" s="57">
        <v>3600.0</v>
      </c>
      <c r="N45" s="56"/>
      <c r="O45" s="52">
        <f t="shared" si="7"/>
        <v>39600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53" t="s">
        <v>17</v>
      </c>
      <c r="B46" s="54">
        <v>3740.0</v>
      </c>
      <c r="C46" s="57">
        <v>3740.0</v>
      </c>
      <c r="D46" s="57">
        <v>3740.0</v>
      </c>
      <c r="E46" s="57">
        <v>3740.0</v>
      </c>
      <c r="F46" s="57">
        <v>3740.0</v>
      </c>
      <c r="G46" s="57">
        <v>3740.0</v>
      </c>
      <c r="H46" s="57">
        <v>3740.0</v>
      </c>
      <c r="I46" s="57">
        <v>3740.0</v>
      </c>
      <c r="J46" s="57">
        <v>3740.0</v>
      </c>
      <c r="K46" s="57">
        <v>3740.0</v>
      </c>
      <c r="L46" s="57">
        <v>3740.0</v>
      </c>
      <c r="M46" s="57">
        <v>3740.0</v>
      </c>
      <c r="N46" s="56"/>
      <c r="O46" s="52">
        <f t="shared" si="7"/>
        <v>41140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58" t="s">
        <v>18</v>
      </c>
      <c r="B47" s="54">
        <v>900.0</v>
      </c>
      <c r="C47" s="57">
        <v>900.0</v>
      </c>
      <c r="D47" s="57">
        <v>900.0</v>
      </c>
      <c r="E47" s="57">
        <v>900.0</v>
      </c>
      <c r="F47" s="57">
        <v>900.0</v>
      </c>
      <c r="G47" s="57">
        <v>900.0</v>
      </c>
      <c r="H47" s="57">
        <v>900.0</v>
      </c>
      <c r="I47" s="57">
        <v>900.0</v>
      </c>
      <c r="J47" s="57">
        <v>900.0</v>
      </c>
      <c r="K47" s="57">
        <v>900.0</v>
      </c>
      <c r="L47" s="57">
        <v>900.0</v>
      </c>
      <c r="M47" s="57">
        <v>900.0</v>
      </c>
      <c r="N47" s="56"/>
      <c r="O47" s="52">
        <f t="shared" si="7"/>
        <v>9900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58" t="s">
        <v>19</v>
      </c>
      <c r="B48" s="54">
        <v>117.0</v>
      </c>
      <c r="C48" s="57">
        <v>117.0</v>
      </c>
      <c r="D48" s="57">
        <v>117.0</v>
      </c>
      <c r="E48" s="57">
        <v>117.0</v>
      </c>
      <c r="F48" s="57">
        <v>117.0</v>
      </c>
      <c r="G48" s="57">
        <v>117.0</v>
      </c>
      <c r="H48" s="57">
        <v>117.0</v>
      </c>
      <c r="I48" s="57">
        <v>117.0</v>
      </c>
      <c r="J48" s="57">
        <v>117.0</v>
      </c>
      <c r="K48" s="57">
        <v>117.0</v>
      </c>
      <c r="L48" s="57">
        <v>117.0</v>
      </c>
      <c r="M48" s="57">
        <v>117.0</v>
      </c>
      <c r="N48" s="56"/>
      <c r="O48" s="52">
        <f t="shared" si="7"/>
        <v>1287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58" t="s">
        <v>20</v>
      </c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6"/>
      <c r="O49" s="52">
        <f t="shared" si="7"/>
        <v>0</v>
      </c>
      <c r="P49" s="4"/>
      <c r="Q49" s="4"/>
      <c r="R49" s="4"/>
      <c r="S49" s="44"/>
      <c r="T49" s="44"/>
      <c r="U49" s="44"/>
      <c r="V49" s="44"/>
      <c r="W49" s="44"/>
      <c r="X49" s="44"/>
      <c r="Y49" s="44"/>
      <c r="Z49" s="44"/>
    </row>
    <row r="50" ht="12.75" customHeight="1">
      <c r="A50" s="53" t="s">
        <v>21</v>
      </c>
      <c r="B50" s="54">
        <v>117.0</v>
      </c>
      <c r="C50" s="57">
        <v>117.0</v>
      </c>
      <c r="D50" s="57">
        <v>117.0</v>
      </c>
      <c r="E50" s="57">
        <v>117.0</v>
      </c>
      <c r="F50" s="57">
        <v>117.0</v>
      </c>
      <c r="G50" s="57">
        <v>117.0</v>
      </c>
      <c r="H50" s="57">
        <v>117.0</v>
      </c>
      <c r="I50" s="57">
        <v>117.0</v>
      </c>
      <c r="J50" s="57">
        <v>117.0</v>
      </c>
      <c r="K50" s="57">
        <v>117.0</v>
      </c>
      <c r="L50" s="57">
        <v>117.0</v>
      </c>
      <c r="M50" s="57">
        <v>117.0</v>
      </c>
      <c r="N50" s="56"/>
      <c r="O50" s="52">
        <f t="shared" si="7"/>
        <v>1287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59" t="s">
        <v>22</v>
      </c>
      <c r="B51" s="54">
        <v>40.0</v>
      </c>
      <c r="C51" s="57">
        <v>40.0</v>
      </c>
      <c r="D51" s="57">
        <v>40.0</v>
      </c>
      <c r="E51" s="57">
        <v>40.0</v>
      </c>
      <c r="F51" s="57">
        <v>40.0</v>
      </c>
      <c r="G51" s="57">
        <v>40.0</v>
      </c>
      <c r="H51" s="57">
        <v>40.0</v>
      </c>
      <c r="I51" s="57">
        <v>40.0</v>
      </c>
      <c r="J51" s="57">
        <v>40.0</v>
      </c>
      <c r="K51" s="57">
        <v>40.0</v>
      </c>
      <c r="L51" s="57">
        <v>40.0</v>
      </c>
      <c r="M51" s="57">
        <v>40.0</v>
      </c>
      <c r="N51" s="52"/>
      <c r="O51" s="52">
        <f t="shared" si="7"/>
        <v>440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53" t="s">
        <v>23</v>
      </c>
      <c r="B52" s="60">
        <v>350.0</v>
      </c>
      <c r="C52" s="57">
        <v>350.0</v>
      </c>
      <c r="D52" s="57">
        <v>350.0</v>
      </c>
      <c r="E52" s="57">
        <v>350.0</v>
      </c>
      <c r="F52" s="57">
        <v>350.0</v>
      </c>
      <c r="G52" s="57">
        <v>350.0</v>
      </c>
      <c r="H52" s="57">
        <v>350.0</v>
      </c>
      <c r="I52" s="57">
        <v>350.0</v>
      </c>
      <c r="J52" s="57">
        <v>350.0</v>
      </c>
      <c r="K52" s="57">
        <v>350.0</v>
      </c>
      <c r="L52" s="57">
        <v>350.0</v>
      </c>
      <c r="M52" s="57">
        <v>350.0</v>
      </c>
      <c r="N52" s="52"/>
      <c r="O52" s="52">
        <f t="shared" si="7"/>
        <v>3850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53" t="s">
        <v>24</v>
      </c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2"/>
      <c r="O53" s="52">
        <f t="shared" si="7"/>
        <v>0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53" t="s">
        <v>25</v>
      </c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2"/>
      <c r="O54" s="52">
        <f t="shared" si="7"/>
        <v>0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53" t="s">
        <v>26</v>
      </c>
      <c r="B55" s="54">
        <v>350.0</v>
      </c>
      <c r="C55" s="57">
        <v>350.0</v>
      </c>
      <c r="D55" s="57">
        <v>350.0</v>
      </c>
      <c r="E55" s="57">
        <v>350.0</v>
      </c>
      <c r="F55" s="57">
        <v>350.0</v>
      </c>
      <c r="G55" s="57">
        <v>350.0</v>
      </c>
      <c r="H55" s="57">
        <v>350.0</v>
      </c>
      <c r="I55" s="57">
        <v>350.0</v>
      </c>
      <c r="J55" s="57">
        <v>350.0</v>
      </c>
      <c r="K55" s="57">
        <v>350.0</v>
      </c>
      <c r="L55" s="57">
        <v>350.0</v>
      </c>
      <c r="M55" s="57">
        <v>350.0</v>
      </c>
      <c r="N55" s="61"/>
      <c r="O55" s="52">
        <f t="shared" si="7"/>
        <v>3850</v>
      </c>
      <c r="P55" s="4"/>
      <c r="Q55" s="44"/>
      <c r="R55" s="4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53" t="s">
        <v>27</v>
      </c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61"/>
      <c r="O56" s="52">
        <f t="shared" si="7"/>
        <v>0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0" customHeight="1">
      <c r="A57" s="53" t="s">
        <v>28</v>
      </c>
      <c r="B57" s="52"/>
      <c r="C57" s="52"/>
      <c r="D57" s="52"/>
      <c r="E57" s="61"/>
      <c r="F57" s="52"/>
      <c r="G57" s="52"/>
      <c r="H57" s="52"/>
      <c r="I57" s="61"/>
      <c r="J57" s="61"/>
      <c r="K57" s="61"/>
      <c r="L57" s="61"/>
      <c r="M57" s="61"/>
      <c r="N57" s="61"/>
      <c r="O57" s="52">
        <f t="shared" si="7"/>
        <v>0</v>
      </c>
      <c r="P57" s="4"/>
      <c r="Q57" s="62"/>
      <c r="R57" s="62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9" t="s">
        <v>29</v>
      </c>
      <c r="B58" s="52"/>
      <c r="C58" s="52"/>
      <c r="D58" s="52"/>
      <c r="E58" s="61"/>
      <c r="F58" s="52"/>
      <c r="G58" s="52"/>
      <c r="H58" s="52"/>
      <c r="I58" s="61"/>
      <c r="J58" s="61"/>
      <c r="K58" s="61"/>
      <c r="L58" s="61"/>
      <c r="M58" s="61"/>
      <c r="N58" s="61"/>
      <c r="O58" s="52">
        <f t="shared" si="7"/>
        <v>0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53" t="s">
        <v>30</v>
      </c>
      <c r="B59" s="52"/>
      <c r="C59" s="52"/>
      <c r="D59" s="52"/>
      <c r="E59" s="61"/>
      <c r="F59" s="52"/>
      <c r="G59" s="52"/>
      <c r="H59" s="52"/>
      <c r="I59" s="61"/>
      <c r="J59" s="61"/>
      <c r="K59" s="61"/>
      <c r="L59" s="61"/>
      <c r="M59" s="61"/>
      <c r="N59" s="61"/>
      <c r="O59" s="52">
        <f t="shared" si="7"/>
        <v>0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53" t="s">
        <v>31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>
        <f t="shared" si="7"/>
        <v>0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53" t="s">
        <v>32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>
        <f t="shared" si="7"/>
        <v>0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53" t="s">
        <v>33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>
        <f t="shared" si="7"/>
        <v>0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53" t="s">
        <v>34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>
        <f t="shared" si="7"/>
        <v>0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9" t="s">
        <v>35</v>
      </c>
      <c r="B64" s="52"/>
      <c r="C64" s="52"/>
      <c r="D64" s="52"/>
      <c r="E64" s="61"/>
      <c r="F64" s="52"/>
      <c r="G64" s="52"/>
      <c r="H64" s="52"/>
      <c r="I64" s="61"/>
      <c r="J64" s="61"/>
      <c r="K64" s="61"/>
      <c r="L64" s="61"/>
      <c r="M64" s="61"/>
      <c r="N64" s="61"/>
      <c r="O64" s="52">
        <f t="shared" si="7"/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9" t="s">
        <v>36</v>
      </c>
      <c r="B65" s="52"/>
      <c r="C65" s="52"/>
      <c r="D65" s="52"/>
      <c r="E65" s="61"/>
      <c r="F65" s="52"/>
      <c r="G65" s="52"/>
      <c r="H65" s="52"/>
      <c r="I65" s="61"/>
      <c r="J65" s="61"/>
      <c r="K65" s="61"/>
      <c r="L65" s="61"/>
      <c r="M65" s="61"/>
      <c r="N65" s="61"/>
      <c r="O65" s="52">
        <f t="shared" si="7"/>
        <v>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9" t="s">
        <v>34</v>
      </c>
      <c r="B66" s="52"/>
      <c r="C66" s="52"/>
      <c r="D66" s="52"/>
      <c r="E66" s="61"/>
      <c r="F66" s="52"/>
      <c r="G66" s="52"/>
      <c r="H66" s="52"/>
      <c r="I66" s="61"/>
      <c r="J66" s="61"/>
      <c r="K66" s="61"/>
      <c r="L66" s="61"/>
      <c r="M66" s="61"/>
      <c r="N66" s="61"/>
      <c r="O66" s="52">
        <f t="shared" si="7"/>
        <v>0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53" t="s">
        <v>37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>
        <f t="shared" si="7"/>
        <v>0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53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>
        <f t="shared" si="7"/>
        <v>0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53"/>
      <c r="B69" s="52"/>
      <c r="C69" s="52"/>
      <c r="D69" s="52"/>
      <c r="E69" s="61"/>
      <c r="F69" s="52"/>
      <c r="G69" s="52"/>
      <c r="H69" s="52"/>
      <c r="I69" s="61"/>
      <c r="J69" s="61"/>
      <c r="K69" s="61"/>
      <c r="L69" s="61"/>
      <c r="M69" s="61"/>
      <c r="N69" s="61"/>
      <c r="O69" s="52">
        <f t="shared" si="7"/>
        <v>0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53"/>
      <c r="B70" s="52"/>
      <c r="C70" s="52"/>
      <c r="D70" s="52"/>
      <c r="E70" s="61"/>
      <c r="F70" s="52"/>
      <c r="G70" s="52"/>
      <c r="H70" s="52"/>
      <c r="I70" s="61"/>
      <c r="J70" s="61"/>
      <c r="K70" s="61"/>
      <c r="L70" s="61"/>
      <c r="M70" s="61"/>
      <c r="N70" s="61"/>
      <c r="O70" s="52">
        <f t="shared" si="7"/>
        <v>0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63" t="s">
        <v>38</v>
      </c>
      <c r="B71" s="46">
        <f t="shared" ref="B71:N71" si="8">SUM(B43:B70)</f>
        <v>14014</v>
      </c>
      <c r="C71" s="46">
        <f t="shared" si="8"/>
        <v>14014</v>
      </c>
      <c r="D71" s="46">
        <f t="shared" si="8"/>
        <v>14014</v>
      </c>
      <c r="E71" s="46">
        <f t="shared" si="8"/>
        <v>14014</v>
      </c>
      <c r="F71" s="46">
        <f t="shared" si="8"/>
        <v>14014</v>
      </c>
      <c r="G71" s="46">
        <f t="shared" si="8"/>
        <v>14014</v>
      </c>
      <c r="H71" s="46">
        <f t="shared" si="8"/>
        <v>14014</v>
      </c>
      <c r="I71" s="46">
        <f t="shared" si="8"/>
        <v>14014</v>
      </c>
      <c r="J71" s="46">
        <f t="shared" si="8"/>
        <v>14014</v>
      </c>
      <c r="K71" s="46">
        <f t="shared" si="8"/>
        <v>14014</v>
      </c>
      <c r="L71" s="46">
        <f t="shared" si="8"/>
        <v>14014</v>
      </c>
      <c r="M71" s="46">
        <f t="shared" si="8"/>
        <v>14014</v>
      </c>
      <c r="N71" s="46">
        <f t="shared" si="8"/>
        <v>0</v>
      </c>
      <c r="O71" s="46">
        <f t="shared" ref="O71:O72" si="10">SUM(B71:N71)</f>
        <v>168168</v>
      </c>
      <c r="P71" s="6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65" t="s">
        <v>39</v>
      </c>
      <c r="B72" s="26">
        <f t="shared" ref="B72:N72" si="9">B41+B71</f>
        <v>14014</v>
      </c>
      <c r="C72" s="26">
        <f t="shared" si="9"/>
        <v>14014</v>
      </c>
      <c r="D72" s="26">
        <f t="shared" si="9"/>
        <v>14014</v>
      </c>
      <c r="E72" s="26">
        <f t="shared" si="9"/>
        <v>14014</v>
      </c>
      <c r="F72" s="26">
        <f t="shared" si="9"/>
        <v>14014</v>
      </c>
      <c r="G72" s="26">
        <f t="shared" si="9"/>
        <v>14014</v>
      </c>
      <c r="H72" s="26">
        <f t="shared" si="9"/>
        <v>14014</v>
      </c>
      <c r="I72" s="26">
        <f t="shared" si="9"/>
        <v>14014</v>
      </c>
      <c r="J72" s="26">
        <f t="shared" si="9"/>
        <v>14014</v>
      </c>
      <c r="K72" s="26">
        <f t="shared" si="9"/>
        <v>14014</v>
      </c>
      <c r="L72" s="26">
        <f t="shared" si="9"/>
        <v>14014</v>
      </c>
      <c r="M72" s="26">
        <f t="shared" si="9"/>
        <v>14014</v>
      </c>
      <c r="N72" s="26">
        <f t="shared" si="9"/>
        <v>0</v>
      </c>
      <c r="O72" s="26">
        <f t="shared" si="10"/>
        <v>168168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8.0" customHeight="1">
      <c r="A73" s="66" t="s">
        <v>40</v>
      </c>
      <c r="B73" s="67">
        <f t="shared" ref="B73:N73" si="11">B3+B17-B72</f>
        <v>-14014</v>
      </c>
      <c r="C73" s="67">
        <f t="shared" si="11"/>
        <v>-28028</v>
      </c>
      <c r="D73" s="67">
        <f t="shared" si="11"/>
        <v>-42042</v>
      </c>
      <c r="E73" s="67">
        <f t="shared" si="11"/>
        <v>-56056</v>
      </c>
      <c r="F73" s="67">
        <f t="shared" si="11"/>
        <v>-70070</v>
      </c>
      <c r="G73" s="67">
        <f t="shared" si="11"/>
        <v>-84084</v>
      </c>
      <c r="H73" s="67">
        <f t="shared" si="11"/>
        <v>-98098</v>
      </c>
      <c r="I73" s="67">
        <f t="shared" si="11"/>
        <v>-112112</v>
      </c>
      <c r="J73" s="67">
        <f t="shared" si="11"/>
        <v>-126126</v>
      </c>
      <c r="K73" s="67">
        <f t="shared" si="11"/>
        <v>-140140</v>
      </c>
      <c r="L73" s="67">
        <f t="shared" si="11"/>
        <v>-154154</v>
      </c>
      <c r="M73" s="67">
        <f t="shared" si="11"/>
        <v>-168168</v>
      </c>
      <c r="N73" s="67">
        <f t="shared" si="11"/>
        <v>-168168</v>
      </c>
      <c r="O73" s="68">
        <f>N73</f>
        <v>-168168</v>
      </c>
      <c r="P73" s="69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7.25" customHeight="1">
      <c r="A74" s="70"/>
      <c r="B74" s="71" t="str">
        <f t="shared" ref="B74:N74" si="12">B2</f>
        <v>Pre-Start</v>
      </c>
      <c r="C74" s="71">
        <f t="shared" si="12"/>
        <v>41730</v>
      </c>
      <c r="D74" s="71">
        <f t="shared" si="12"/>
        <v>41760</v>
      </c>
      <c r="E74" s="71">
        <f t="shared" si="12"/>
        <v>41791</v>
      </c>
      <c r="F74" s="71">
        <f t="shared" si="12"/>
        <v>41821</v>
      </c>
      <c r="G74" s="71">
        <f t="shared" si="12"/>
        <v>41852</v>
      </c>
      <c r="H74" s="71">
        <f t="shared" si="12"/>
        <v>41883</v>
      </c>
      <c r="I74" s="71">
        <f t="shared" si="12"/>
        <v>41913</v>
      </c>
      <c r="J74" s="71">
        <f t="shared" si="12"/>
        <v>41944</v>
      </c>
      <c r="K74" s="71">
        <f t="shared" si="12"/>
        <v>41974</v>
      </c>
      <c r="L74" s="71">
        <f t="shared" si="12"/>
        <v>42005</v>
      </c>
      <c r="M74" s="71">
        <f t="shared" si="12"/>
        <v>42036</v>
      </c>
      <c r="N74" s="71">
        <f t="shared" si="12"/>
        <v>42064</v>
      </c>
      <c r="O74" s="72" t="s">
        <v>41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0" customHeight="1">
      <c r="A76" s="73"/>
      <c r="B76" s="2"/>
      <c r="C76" s="2"/>
      <c r="D76" s="74"/>
      <c r="E76" s="2"/>
      <c r="F76" s="2"/>
      <c r="G76" s="2"/>
      <c r="H76" s="2"/>
      <c r="I76" s="2"/>
      <c r="J76" s="2"/>
      <c r="K76" s="2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0" customHeight="1">
      <c r="A77" s="73"/>
      <c r="B77" s="2"/>
      <c r="C77" s="75"/>
      <c r="D77" s="76"/>
      <c r="E77" s="75"/>
      <c r="F77" s="2"/>
      <c r="G77" s="2"/>
      <c r="H77" s="2"/>
      <c r="I77" s="2"/>
      <c r="J77" s="2"/>
      <c r="K77" s="2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0" customHeight="1">
      <c r="A78" s="73"/>
      <c r="B78" s="2"/>
      <c r="C78" s="75"/>
      <c r="D78" s="76"/>
      <c r="E78" s="2"/>
      <c r="F78" s="2"/>
      <c r="G78" s="2"/>
      <c r="H78" s="2"/>
      <c r="I78" s="2"/>
      <c r="J78" s="2"/>
      <c r="K78" s="2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0" customHeight="1">
      <c r="A79" s="4"/>
      <c r="B79" s="2"/>
      <c r="C79" s="75"/>
      <c r="D79" s="76"/>
      <c r="E79" s="2"/>
      <c r="F79" s="2"/>
      <c r="G79" s="2"/>
      <c r="H79" s="2"/>
      <c r="I79" s="2"/>
      <c r="J79" s="2"/>
      <c r="K79" s="2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0" customHeight="1">
      <c r="A80" s="4"/>
      <c r="B80" s="2"/>
      <c r="C80" s="75"/>
      <c r="D80" s="76"/>
      <c r="E80" s="2"/>
      <c r="F80" s="2"/>
      <c r="G80" s="2"/>
      <c r="H80" s="2"/>
      <c r="I80" s="2"/>
      <c r="J80" s="2"/>
      <c r="K80" s="2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0" customHeight="1">
      <c r="A81" s="4"/>
      <c r="B81" s="2"/>
      <c r="C81" s="75"/>
      <c r="D81" s="76"/>
      <c r="E81" s="2"/>
      <c r="F81" s="2"/>
      <c r="G81" s="2"/>
      <c r="H81" s="2"/>
      <c r="I81" s="2"/>
      <c r="J81" s="2"/>
      <c r="K81" s="2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0" customHeight="1">
      <c r="A82" s="4"/>
      <c r="B82" s="2"/>
      <c r="C82" s="75"/>
      <c r="D82" s="76"/>
      <c r="E82" s="2"/>
      <c r="F82" s="2"/>
      <c r="G82" s="2"/>
      <c r="H82" s="2"/>
      <c r="I82" s="2"/>
      <c r="J82" s="2"/>
      <c r="K82" s="2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0" customHeight="1">
      <c r="A83" s="4"/>
      <c r="B83" s="2"/>
      <c r="C83" s="75"/>
      <c r="D83" s="76"/>
      <c r="E83" s="2"/>
      <c r="F83" s="2"/>
      <c r="G83" s="2"/>
      <c r="H83" s="2"/>
      <c r="I83" s="2"/>
      <c r="J83" s="2"/>
      <c r="K83" s="2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5.29"/>
    <col customWidth="1" min="2" max="14" width="11.29"/>
    <col customWidth="1" min="15" max="15" width="21.29"/>
    <col customWidth="1" min="16" max="16" width="11.71"/>
    <col customWidth="1" min="17" max="17" width="9.14"/>
    <col customWidth="1" min="18" max="18" width="12.14"/>
    <col customWidth="1" min="19" max="26" width="8.0"/>
  </cols>
  <sheetData>
    <row r="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7.25" customHeight="1">
      <c r="A2" s="5"/>
      <c r="B2" s="6" t="s">
        <v>2</v>
      </c>
      <c r="C2" s="6">
        <v>41730.0</v>
      </c>
      <c r="D2" s="6">
        <v>41760.0</v>
      </c>
      <c r="E2" s="6">
        <v>41791.0</v>
      </c>
      <c r="F2" s="6">
        <v>41821.0</v>
      </c>
      <c r="G2" s="6">
        <v>41852.0</v>
      </c>
      <c r="H2" s="6">
        <v>41883.0</v>
      </c>
      <c r="I2" s="6">
        <v>41913.0</v>
      </c>
      <c r="J2" s="6">
        <v>41944.0</v>
      </c>
      <c r="K2" s="6">
        <v>41974.0</v>
      </c>
      <c r="L2" s="6">
        <v>42005.0</v>
      </c>
      <c r="M2" s="6">
        <v>42036.0</v>
      </c>
      <c r="N2" s="6">
        <v>42064.0</v>
      </c>
      <c r="O2" s="7" t="s">
        <v>3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7.25" customHeight="1">
      <c r="A3" s="8" t="s">
        <v>4</v>
      </c>
      <c r="B3" s="10">
        <f>'1st YEAR CASH FLOW'!O73</f>
        <v>-168168</v>
      </c>
      <c r="C3" s="10">
        <f t="shared" ref="C3:N3" si="1">B73</f>
        <v>-168168</v>
      </c>
      <c r="D3" s="10">
        <f t="shared" si="1"/>
        <v>-168168</v>
      </c>
      <c r="E3" s="10">
        <f t="shared" si="1"/>
        <v>-168168</v>
      </c>
      <c r="F3" s="10">
        <f t="shared" si="1"/>
        <v>-168168</v>
      </c>
      <c r="G3" s="10">
        <f t="shared" si="1"/>
        <v>-168168</v>
      </c>
      <c r="H3" s="10">
        <f t="shared" si="1"/>
        <v>-168168</v>
      </c>
      <c r="I3" s="10">
        <f t="shared" si="1"/>
        <v>-168168</v>
      </c>
      <c r="J3" s="10">
        <f t="shared" si="1"/>
        <v>-168168</v>
      </c>
      <c r="K3" s="10">
        <f t="shared" si="1"/>
        <v>-168168</v>
      </c>
      <c r="L3" s="10">
        <f t="shared" si="1"/>
        <v>-168168</v>
      </c>
      <c r="M3" s="10">
        <f t="shared" si="1"/>
        <v>-168168</v>
      </c>
      <c r="N3" s="10">
        <f t="shared" si="1"/>
        <v>-168168</v>
      </c>
      <c r="O3" s="11">
        <f>B3</f>
        <v>-168168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12"/>
      <c r="B4" s="13"/>
      <c r="C4" s="13"/>
      <c r="D4" s="13"/>
      <c r="E4" s="14"/>
      <c r="F4" s="13"/>
      <c r="G4" s="13"/>
      <c r="H4" s="13"/>
      <c r="I4" s="14"/>
      <c r="J4" s="14"/>
      <c r="K4" s="14"/>
      <c r="L4" s="14"/>
      <c r="M4" s="14"/>
      <c r="N4" s="14"/>
      <c r="O4" s="13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15" t="str">
        <f>'1st YEAR CASH FLOW'!A5</f>
        <v/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>
        <f t="shared" ref="O5:O16" si="2">SUM(C5:N5)</f>
        <v>0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15" t="str">
        <f>'1st YEAR CASH FLOW'!A6</f>
        <v/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>
        <f t="shared" si="2"/>
        <v>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15" t="str">
        <f>'1st YEAR CASH FLOW'!A7</f>
        <v/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>
        <f t="shared" si="2"/>
        <v>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15" t="str">
        <f>'1st YEAR CASH FLOW'!A8</f>
        <v/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>
        <f t="shared" si="2"/>
        <v>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15" t="str">
        <f>'1st YEAR CASH FLOW'!A9</f>
        <v/>
      </c>
      <c r="B9" s="19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>
        <f t="shared" si="2"/>
        <v>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15" t="str">
        <f>'1st YEAR CASH FLOW'!A10</f>
        <v/>
      </c>
      <c r="B10" s="19"/>
      <c r="C10" s="17"/>
      <c r="D10" s="17"/>
      <c r="E10" s="17"/>
      <c r="F10" s="16"/>
      <c r="G10" s="17"/>
      <c r="H10" s="17"/>
      <c r="I10" s="17"/>
      <c r="J10" s="17"/>
      <c r="K10" s="17"/>
      <c r="L10" s="17"/>
      <c r="M10" s="17"/>
      <c r="N10" s="17"/>
      <c r="O10" s="17">
        <f t="shared" si="2"/>
        <v>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15" t="str">
        <f>'1st YEAR CASH FLOW'!A11</f>
        <v/>
      </c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7">
        <f t="shared" si="2"/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15" t="str">
        <f>'1st YEAR CASH FLOW'!A12</f>
        <v/>
      </c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7">
        <f t="shared" si="2"/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15" t="str">
        <f>'1st YEAR CASH FLOW'!A13</f>
        <v/>
      </c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7">
        <f t="shared" si="2"/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15" t="str">
        <f>'1st YEAR CASH FLOW'!A14</f>
        <v>Investment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7">
        <f t="shared" si="2"/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15" t="str">
        <f>'1st YEAR CASH FLOW'!A15</f>
        <v>Loan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7">
        <f t="shared" si="2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15" t="str">
        <f>'1st YEAR CASH FLOW'!A16</f>
        <v/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7">
        <f t="shared" si="2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24" t="s">
        <v>7</v>
      </c>
      <c r="B17" s="25">
        <f t="shared" ref="B17:N17" si="3">SUM(B5:B16)</f>
        <v>0</v>
      </c>
      <c r="C17" s="25">
        <f t="shared" si="3"/>
        <v>0</v>
      </c>
      <c r="D17" s="25">
        <f t="shared" si="3"/>
        <v>0</v>
      </c>
      <c r="E17" s="25">
        <f t="shared" si="3"/>
        <v>0</v>
      </c>
      <c r="F17" s="25">
        <f t="shared" si="3"/>
        <v>0</v>
      </c>
      <c r="G17" s="25">
        <f t="shared" si="3"/>
        <v>0</v>
      </c>
      <c r="H17" s="25">
        <f t="shared" si="3"/>
        <v>0</v>
      </c>
      <c r="I17" s="25">
        <f t="shared" si="3"/>
        <v>0</v>
      </c>
      <c r="J17" s="25">
        <f t="shared" si="3"/>
        <v>0</v>
      </c>
      <c r="K17" s="25">
        <f t="shared" si="3"/>
        <v>0</v>
      </c>
      <c r="L17" s="25">
        <f t="shared" si="3"/>
        <v>0</v>
      </c>
      <c r="M17" s="25">
        <f t="shared" si="3"/>
        <v>0</v>
      </c>
      <c r="N17" s="25">
        <f t="shared" si="3"/>
        <v>0</v>
      </c>
      <c r="O17" s="26">
        <f>SUM(B17:N17)</f>
        <v>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4.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30" t="s">
        <v>8</v>
      </c>
      <c r="B19" s="31">
        <f t="shared" ref="B19:N19" si="4">B3+B17</f>
        <v>-168168</v>
      </c>
      <c r="C19" s="31">
        <f t="shared" si="4"/>
        <v>-168168</v>
      </c>
      <c r="D19" s="31">
        <f t="shared" si="4"/>
        <v>-168168</v>
      </c>
      <c r="E19" s="31">
        <f t="shared" si="4"/>
        <v>-168168</v>
      </c>
      <c r="F19" s="31">
        <f t="shared" si="4"/>
        <v>-168168</v>
      </c>
      <c r="G19" s="31">
        <f t="shared" si="4"/>
        <v>-168168</v>
      </c>
      <c r="H19" s="31">
        <f t="shared" si="4"/>
        <v>-168168</v>
      </c>
      <c r="I19" s="31">
        <f t="shared" si="4"/>
        <v>-168168</v>
      </c>
      <c r="J19" s="31">
        <f t="shared" si="4"/>
        <v>-168168</v>
      </c>
      <c r="K19" s="31">
        <f t="shared" si="4"/>
        <v>-168168</v>
      </c>
      <c r="L19" s="31">
        <f t="shared" si="4"/>
        <v>-168168</v>
      </c>
      <c r="M19" s="31">
        <f t="shared" si="4"/>
        <v>-168168</v>
      </c>
      <c r="N19" s="31">
        <f t="shared" si="4"/>
        <v>-168168</v>
      </c>
      <c r="O19" s="32">
        <f>AVERAGE(B19:N19)</f>
        <v>-168168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3.5" customHeight="1">
      <c r="A20" s="33" t="s">
        <v>9</v>
      </c>
      <c r="B20" s="34"/>
      <c r="C20" s="34"/>
      <c r="D20" s="34"/>
      <c r="E20" s="34"/>
      <c r="F20" s="34"/>
      <c r="G20" s="34"/>
      <c r="H20" s="34"/>
      <c r="I20" s="35"/>
      <c r="J20" s="35"/>
      <c r="K20" s="35"/>
      <c r="L20" s="35"/>
      <c r="M20" s="35"/>
      <c r="N20" s="35"/>
      <c r="O20" s="36" t="s">
        <v>10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37" t="s">
        <v>11</v>
      </c>
      <c r="B21" s="38"/>
      <c r="C21" s="38"/>
      <c r="D21" s="38"/>
      <c r="E21" s="38"/>
      <c r="F21" s="38"/>
      <c r="G21" s="38"/>
      <c r="H21" s="38"/>
      <c r="I21" s="39"/>
      <c r="J21" s="39"/>
      <c r="K21" s="39"/>
      <c r="L21" s="39"/>
      <c r="M21" s="39"/>
      <c r="N21" s="39"/>
      <c r="O21" s="38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>
        <f t="shared" ref="O22:O40" si="5">SUM(C22:N22)</f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>
        <f t="shared" si="5"/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40"/>
      <c r="B24" s="41"/>
      <c r="C24" s="41"/>
      <c r="D24" s="41"/>
      <c r="E24" s="41"/>
      <c r="F24" s="42"/>
      <c r="G24" s="41"/>
      <c r="H24" s="41"/>
      <c r="I24" s="41"/>
      <c r="J24" s="41"/>
      <c r="K24" s="41"/>
      <c r="L24" s="41"/>
      <c r="M24" s="41"/>
      <c r="N24" s="41"/>
      <c r="O24" s="41">
        <f t="shared" si="5"/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>
        <f t="shared" si="5"/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>
        <f t="shared" si="5"/>
        <v>0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>
        <f t="shared" si="5"/>
        <v>0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>
        <f t="shared" si="5"/>
        <v>0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>
        <f t="shared" si="5"/>
        <v>0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>
        <f t="shared" si="5"/>
        <v>0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>
        <f t="shared" si="5"/>
        <v>0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>
        <f t="shared" si="5"/>
        <v>0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40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>
        <f t="shared" si="5"/>
        <v>0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ht="12.75" customHeight="1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>
        <f t="shared" si="5"/>
        <v>0</v>
      </c>
      <c r="P34" s="4"/>
      <c r="Q34" s="44"/>
      <c r="R34" s="4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>
        <f t="shared" si="5"/>
        <v>0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>
        <f t="shared" si="5"/>
        <v>0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>
        <f t="shared" si="5"/>
        <v>0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>
        <f t="shared" si="5"/>
        <v>0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>
        <f t="shared" si="5"/>
        <v>0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>
        <f t="shared" si="5"/>
        <v>0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0" customHeight="1">
      <c r="A41" s="45" t="s">
        <v>12</v>
      </c>
      <c r="B41" s="46">
        <f t="shared" ref="B41:N41" si="6">SUM(B22:B40)</f>
        <v>0</v>
      </c>
      <c r="C41" s="46">
        <f t="shared" si="6"/>
        <v>0</v>
      </c>
      <c r="D41" s="46">
        <f t="shared" si="6"/>
        <v>0</v>
      </c>
      <c r="E41" s="46">
        <f t="shared" si="6"/>
        <v>0</v>
      </c>
      <c r="F41" s="46">
        <f t="shared" si="6"/>
        <v>0</v>
      </c>
      <c r="G41" s="46">
        <f t="shared" si="6"/>
        <v>0</v>
      </c>
      <c r="H41" s="46">
        <f t="shared" si="6"/>
        <v>0</v>
      </c>
      <c r="I41" s="46">
        <f t="shared" si="6"/>
        <v>0</v>
      </c>
      <c r="J41" s="46">
        <f t="shared" si="6"/>
        <v>0</v>
      </c>
      <c r="K41" s="46">
        <f t="shared" si="6"/>
        <v>0</v>
      </c>
      <c r="L41" s="46">
        <f t="shared" si="6"/>
        <v>0</v>
      </c>
      <c r="M41" s="46">
        <f t="shared" si="6"/>
        <v>0</v>
      </c>
      <c r="N41" s="46">
        <f t="shared" si="6"/>
        <v>0</v>
      </c>
      <c r="O41" s="46">
        <f>SUM(B41:N41)</f>
        <v>0</v>
      </c>
      <c r="P41" s="4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12" t="s">
        <v>13</v>
      </c>
      <c r="B42" s="47"/>
      <c r="C42" s="47"/>
      <c r="D42" s="47"/>
      <c r="E42" s="48"/>
      <c r="F42" s="47"/>
      <c r="G42" s="47"/>
      <c r="H42" s="47"/>
      <c r="I42" s="48"/>
      <c r="J42" s="48"/>
      <c r="K42" s="48"/>
      <c r="L42" s="48"/>
      <c r="M42" s="48"/>
      <c r="N42" s="48"/>
      <c r="O42" s="47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9" t="str">
        <f>'1st YEAR CASH FLOW'!A43</f>
        <v>Salaries &amp; Wages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>
        <f t="shared" ref="O43:O70" si="7">SUM(C43:N43)</f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9" t="str">
        <f>'1st YEAR CASH FLOW'!A44</f>
        <v>Benefits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2">
        <f t="shared" si="7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49" t="str">
        <f>'1st YEAR CASH FLOW'!A45</f>
        <v>Payroll Taxes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2">
        <f t="shared" si="7"/>
        <v>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49" t="str">
        <f>'1st YEAR CASH FLOW'!A46</f>
        <v>Rent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2">
        <f t="shared" si="7"/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9" t="str">
        <f>'1st YEAR CASH FLOW'!A47</f>
        <v>Utilities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2">
        <f t="shared" si="7"/>
        <v>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9" t="str">
        <f>'1st YEAR CASH FLOW'!A48</f>
        <v>Cell Phone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2">
        <f t="shared" si="7"/>
        <v>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9" t="str">
        <f>'1st YEAR CASH FLOW'!A49</f>
        <v>MIleage (administrative)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2">
        <f t="shared" si="7"/>
        <v>0</v>
      </c>
      <c r="P49" s="4"/>
      <c r="Q49" s="4"/>
      <c r="R49" s="4"/>
      <c r="S49" s="44"/>
      <c r="T49" s="44"/>
      <c r="U49" s="44"/>
      <c r="V49" s="44"/>
      <c r="W49" s="44"/>
      <c r="X49" s="44"/>
      <c r="Y49" s="44"/>
      <c r="Z49" s="44"/>
    </row>
    <row r="50" ht="12.75" customHeight="1">
      <c r="A50" s="49" t="str">
        <f>'1st YEAR CASH FLOW'!A50</f>
        <v>Business Insurance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2">
        <f t="shared" si="7"/>
        <v>0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9" t="str">
        <f>'1st YEAR CASH FLOW'!A51</f>
        <v>Website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>
        <f t="shared" si="7"/>
        <v>0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9" t="str">
        <f>'1st YEAR CASH FLOW'!A52</f>
        <v>Professional Services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>
        <f t="shared" si="7"/>
        <v>0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9" t="str">
        <f>'1st YEAR CASH FLOW'!A53</f>
        <v>Equiptment &amp; Software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>
        <f t="shared" si="7"/>
        <v>0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9" t="str">
        <f>'1st YEAR CASH FLOW'!A54</f>
        <v>Repairs &amp; Maintenance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>
        <f t="shared" si="7"/>
        <v>0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9" t="str">
        <f>'1st YEAR CASH FLOW'!A55</f>
        <v>Equipment</v>
      </c>
      <c r="B55" s="52"/>
      <c r="C55" s="52"/>
      <c r="D55" s="52"/>
      <c r="E55" s="61"/>
      <c r="F55" s="52"/>
      <c r="G55" s="52"/>
      <c r="H55" s="52"/>
      <c r="I55" s="61"/>
      <c r="J55" s="61"/>
      <c r="K55" s="61"/>
      <c r="L55" s="61"/>
      <c r="M55" s="61"/>
      <c r="N55" s="61"/>
      <c r="O55" s="52">
        <f t="shared" si="7"/>
        <v>0</v>
      </c>
      <c r="P55" s="4"/>
      <c r="Q55" s="44"/>
      <c r="R55" s="4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9" t="str">
        <f>'1st YEAR CASH FLOW'!A56</f>
        <v>Office Supplies</v>
      </c>
      <c r="B56" s="52"/>
      <c r="C56" s="52"/>
      <c r="D56" s="52"/>
      <c r="E56" s="61"/>
      <c r="F56" s="52"/>
      <c r="G56" s="52"/>
      <c r="H56" s="52"/>
      <c r="I56" s="61"/>
      <c r="J56" s="61"/>
      <c r="K56" s="61"/>
      <c r="L56" s="61"/>
      <c r="M56" s="61"/>
      <c r="N56" s="61"/>
      <c r="O56" s="52">
        <f t="shared" si="7"/>
        <v>0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0" customHeight="1">
      <c r="A57" s="49" t="str">
        <f>'1st YEAR CASH FLOW'!A57</f>
        <v>Furnishings</v>
      </c>
      <c r="B57" s="52"/>
      <c r="C57" s="52"/>
      <c r="D57" s="52"/>
      <c r="E57" s="61"/>
      <c r="F57" s="52"/>
      <c r="G57" s="52"/>
      <c r="H57" s="52"/>
      <c r="I57" s="61"/>
      <c r="J57" s="61"/>
      <c r="K57" s="61"/>
      <c r="L57" s="61"/>
      <c r="M57" s="61"/>
      <c r="N57" s="61"/>
      <c r="O57" s="52">
        <f t="shared" si="7"/>
        <v>0</v>
      </c>
      <c r="P57" s="4"/>
      <c r="Q57" s="62"/>
      <c r="R57" s="62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9" t="str">
        <f>'1st YEAR CASH FLOW'!A58</f>
        <v>Capital Improvements</v>
      </c>
      <c r="B58" s="52"/>
      <c r="C58" s="52"/>
      <c r="D58" s="52"/>
      <c r="E58" s="61"/>
      <c r="F58" s="52"/>
      <c r="G58" s="52"/>
      <c r="H58" s="52"/>
      <c r="I58" s="61"/>
      <c r="J58" s="61"/>
      <c r="K58" s="61"/>
      <c r="L58" s="61"/>
      <c r="M58" s="61"/>
      <c r="N58" s="61"/>
      <c r="O58" s="52">
        <f t="shared" si="7"/>
        <v>0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9" t="str">
        <f>'1st YEAR CASH FLOW'!A59</f>
        <v>Marketing</v>
      </c>
      <c r="B59" s="52"/>
      <c r="C59" s="52"/>
      <c r="D59" s="52"/>
      <c r="E59" s="61"/>
      <c r="F59" s="52"/>
      <c r="G59" s="52"/>
      <c r="H59" s="52"/>
      <c r="I59" s="61"/>
      <c r="J59" s="61"/>
      <c r="K59" s="61"/>
      <c r="L59" s="61"/>
      <c r="M59" s="61"/>
      <c r="N59" s="61"/>
      <c r="O59" s="52">
        <f t="shared" si="7"/>
        <v>0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9" t="str">
        <f>'1st YEAR CASH FLOW'!A60</f>
        <v>State Business Registration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>
        <f t="shared" si="7"/>
        <v>0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9" t="str">
        <f>'1st YEAR CASH FLOW'!A61</f>
        <v>City Business Licensing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>
        <f t="shared" si="7"/>
        <v>0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9" t="str">
        <f>'1st YEAR CASH FLOW'!A62</f>
        <v>Permits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>
        <f t="shared" si="7"/>
        <v>0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9" t="str">
        <f>'1st YEAR CASH FLOW'!A63</f>
        <v>Meals &amp; Entertainment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>
        <f t="shared" si="7"/>
        <v>0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9" t="str">
        <f>'1st YEAR CASH FLOW'!A64</f>
        <v>Dues &amp; Subscriptions</v>
      </c>
      <c r="B64" s="52"/>
      <c r="C64" s="52"/>
      <c r="D64" s="52"/>
      <c r="E64" s="61"/>
      <c r="F64" s="52"/>
      <c r="G64" s="52"/>
      <c r="H64" s="52"/>
      <c r="I64" s="61"/>
      <c r="J64" s="61"/>
      <c r="K64" s="61"/>
      <c r="L64" s="61"/>
      <c r="M64" s="61"/>
      <c r="N64" s="61"/>
      <c r="O64" s="52">
        <f t="shared" si="7"/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9" t="str">
        <f>'1st YEAR CASH FLOW'!A65</f>
        <v>Travel</v>
      </c>
      <c r="B65" s="52"/>
      <c r="C65" s="52"/>
      <c r="D65" s="52"/>
      <c r="E65" s="61"/>
      <c r="F65" s="52"/>
      <c r="G65" s="52"/>
      <c r="H65" s="52"/>
      <c r="I65" s="61"/>
      <c r="J65" s="61"/>
      <c r="K65" s="61"/>
      <c r="L65" s="61"/>
      <c r="M65" s="61"/>
      <c r="N65" s="61"/>
      <c r="O65" s="52">
        <f t="shared" si="7"/>
        <v>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9" t="str">
        <f>'1st YEAR CASH FLOW'!A66</f>
        <v>Meals &amp; Entertainment</v>
      </c>
      <c r="B66" s="52"/>
      <c r="C66" s="52"/>
      <c r="D66" s="52"/>
      <c r="E66" s="61"/>
      <c r="F66" s="52"/>
      <c r="G66" s="52"/>
      <c r="H66" s="52"/>
      <c r="I66" s="61"/>
      <c r="J66" s="61"/>
      <c r="K66" s="61"/>
      <c r="L66" s="61"/>
      <c r="M66" s="61"/>
      <c r="N66" s="61"/>
      <c r="O66" s="52">
        <f t="shared" si="7"/>
        <v>0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9" t="str">
        <f>'1st YEAR CASH FLOW'!A67</f>
        <v>Loan Payment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>
        <f t="shared" si="7"/>
        <v>0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9" t="str">
        <f>'1st YEAR CASH FLOW'!A68</f>
        <v/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>
        <f t="shared" si="7"/>
        <v>0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9" t="str">
        <f>'1st YEAR CASH FLOW'!A69</f>
        <v/>
      </c>
      <c r="B69" s="52"/>
      <c r="C69" s="52"/>
      <c r="D69" s="52"/>
      <c r="E69" s="61"/>
      <c r="F69" s="52"/>
      <c r="G69" s="52"/>
      <c r="H69" s="52"/>
      <c r="I69" s="61"/>
      <c r="J69" s="61"/>
      <c r="K69" s="61"/>
      <c r="L69" s="61"/>
      <c r="M69" s="61"/>
      <c r="N69" s="61"/>
      <c r="O69" s="52">
        <f t="shared" si="7"/>
        <v>0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9" t="str">
        <f>'1st YEAR CASH FLOW'!A70</f>
        <v/>
      </c>
      <c r="B70" s="52"/>
      <c r="C70" s="52"/>
      <c r="D70" s="52"/>
      <c r="E70" s="61"/>
      <c r="F70" s="52"/>
      <c r="G70" s="52"/>
      <c r="H70" s="52"/>
      <c r="I70" s="61"/>
      <c r="J70" s="61"/>
      <c r="K70" s="61"/>
      <c r="L70" s="61"/>
      <c r="M70" s="61"/>
      <c r="N70" s="61"/>
      <c r="O70" s="52">
        <f t="shared" si="7"/>
        <v>0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63" t="s">
        <v>38</v>
      </c>
      <c r="B71" s="46">
        <f t="shared" ref="B71:N71" si="8">SUM(B43:B70)</f>
        <v>0</v>
      </c>
      <c r="C71" s="46">
        <f t="shared" si="8"/>
        <v>0</v>
      </c>
      <c r="D71" s="46">
        <f t="shared" si="8"/>
        <v>0</v>
      </c>
      <c r="E71" s="46">
        <f t="shared" si="8"/>
        <v>0</v>
      </c>
      <c r="F71" s="46">
        <f t="shared" si="8"/>
        <v>0</v>
      </c>
      <c r="G71" s="46">
        <f t="shared" si="8"/>
        <v>0</v>
      </c>
      <c r="H71" s="46">
        <f t="shared" si="8"/>
        <v>0</v>
      </c>
      <c r="I71" s="46">
        <f t="shared" si="8"/>
        <v>0</v>
      </c>
      <c r="J71" s="46">
        <f t="shared" si="8"/>
        <v>0</v>
      </c>
      <c r="K71" s="46">
        <f t="shared" si="8"/>
        <v>0</v>
      </c>
      <c r="L71" s="46">
        <f t="shared" si="8"/>
        <v>0</v>
      </c>
      <c r="M71" s="46">
        <f t="shared" si="8"/>
        <v>0</v>
      </c>
      <c r="N71" s="46">
        <f t="shared" si="8"/>
        <v>0</v>
      </c>
      <c r="O71" s="46">
        <f t="shared" ref="O71:O72" si="10">SUM(B71:N71)</f>
        <v>0</v>
      </c>
      <c r="P71" s="6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65" t="s">
        <v>39</v>
      </c>
      <c r="B72" s="26">
        <f t="shared" ref="B72:N72" si="9">B41+B71</f>
        <v>0</v>
      </c>
      <c r="C72" s="26">
        <f t="shared" si="9"/>
        <v>0</v>
      </c>
      <c r="D72" s="26">
        <f t="shared" si="9"/>
        <v>0</v>
      </c>
      <c r="E72" s="26">
        <f t="shared" si="9"/>
        <v>0</v>
      </c>
      <c r="F72" s="26">
        <f t="shared" si="9"/>
        <v>0</v>
      </c>
      <c r="G72" s="26">
        <f t="shared" si="9"/>
        <v>0</v>
      </c>
      <c r="H72" s="26">
        <f t="shared" si="9"/>
        <v>0</v>
      </c>
      <c r="I72" s="26">
        <f t="shared" si="9"/>
        <v>0</v>
      </c>
      <c r="J72" s="26">
        <f t="shared" si="9"/>
        <v>0</v>
      </c>
      <c r="K72" s="26">
        <f t="shared" si="9"/>
        <v>0</v>
      </c>
      <c r="L72" s="26">
        <f t="shared" si="9"/>
        <v>0</v>
      </c>
      <c r="M72" s="26">
        <f t="shared" si="9"/>
        <v>0</v>
      </c>
      <c r="N72" s="26">
        <f t="shared" si="9"/>
        <v>0</v>
      </c>
      <c r="O72" s="26">
        <f t="shared" si="10"/>
        <v>0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8.0" customHeight="1">
      <c r="A73" s="66" t="s">
        <v>40</v>
      </c>
      <c r="B73" s="67">
        <f t="shared" ref="B73:N73" si="11">B3+B17-B72</f>
        <v>-168168</v>
      </c>
      <c r="C73" s="67">
        <f t="shared" si="11"/>
        <v>-168168</v>
      </c>
      <c r="D73" s="67">
        <f t="shared" si="11"/>
        <v>-168168</v>
      </c>
      <c r="E73" s="67">
        <f t="shared" si="11"/>
        <v>-168168</v>
      </c>
      <c r="F73" s="67">
        <f t="shared" si="11"/>
        <v>-168168</v>
      </c>
      <c r="G73" s="67">
        <f t="shared" si="11"/>
        <v>-168168</v>
      </c>
      <c r="H73" s="67">
        <f t="shared" si="11"/>
        <v>-168168</v>
      </c>
      <c r="I73" s="67">
        <f t="shared" si="11"/>
        <v>-168168</v>
      </c>
      <c r="J73" s="67">
        <f t="shared" si="11"/>
        <v>-168168</v>
      </c>
      <c r="K73" s="67">
        <f t="shared" si="11"/>
        <v>-168168</v>
      </c>
      <c r="L73" s="67">
        <f t="shared" si="11"/>
        <v>-168168</v>
      </c>
      <c r="M73" s="67">
        <f t="shared" si="11"/>
        <v>-168168</v>
      </c>
      <c r="N73" s="67">
        <f t="shared" si="11"/>
        <v>-168168</v>
      </c>
      <c r="O73" s="68">
        <f>N73</f>
        <v>-168168</v>
      </c>
      <c r="P73" s="69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7.25" customHeight="1">
      <c r="A74" s="70"/>
      <c r="B74" s="71" t="str">
        <f t="shared" ref="B74:N74" si="12">B2</f>
        <v>Pre-Start</v>
      </c>
      <c r="C74" s="71">
        <f t="shared" si="12"/>
        <v>41730</v>
      </c>
      <c r="D74" s="71">
        <f t="shared" si="12"/>
        <v>41760</v>
      </c>
      <c r="E74" s="71">
        <f t="shared" si="12"/>
        <v>41791</v>
      </c>
      <c r="F74" s="71">
        <f t="shared" si="12"/>
        <v>41821</v>
      </c>
      <c r="G74" s="71">
        <f t="shared" si="12"/>
        <v>41852</v>
      </c>
      <c r="H74" s="71">
        <f t="shared" si="12"/>
        <v>41883</v>
      </c>
      <c r="I74" s="71">
        <f t="shared" si="12"/>
        <v>41913</v>
      </c>
      <c r="J74" s="71">
        <f t="shared" si="12"/>
        <v>41944</v>
      </c>
      <c r="K74" s="71">
        <f t="shared" si="12"/>
        <v>41974</v>
      </c>
      <c r="L74" s="71">
        <f t="shared" si="12"/>
        <v>42005</v>
      </c>
      <c r="M74" s="71">
        <f t="shared" si="12"/>
        <v>42036</v>
      </c>
      <c r="N74" s="71">
        <f t="shared" si="12"/>
        <v>42064</v>
      </c>
      <c r="O74" s="72" t="s">
        <v>41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0" customHeight="1">
      <c r="A76" s="73"/>
      <c r="B76" s="2"/>
      <c r="C76" s="2"/>
      <c r="D76" s="74"/>
      <c r="E76" s="2"/>
      <c r="F76" s="2"/>
      <c r="G76" s="2"/>
      <c r="H76" s="2"/>
      <c r="I76" s="2"/>
      <c r="J76" s="2"/>
      <c r="K76" s="2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0" customHeight="1">
      <c r="A77" s="73"/>
      <c r="B77" s="2"/>
      <c r="C77" s="75"/>
      <c r="D77" s="76"/>
      <c r="E77" s="75"/>
      <c r="F77" s="2"/>
      <c r="G77" s="2"/>
      <c r="H77" s="2"/>
      <c r="I77" s="2"/>
      <c r="J77" s="2"/>
      <c r="K77" s="2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0" customHeight="1">
      <c r="A78" s="73"/>
      <c r="B78" s="2"/>
      <c r="C78" s="75"/>
      <c r="D78" s="76"/>
      <c r="E78" s="2"/>
      <c r="F78" s="2"/>
      <c r="G78" s="2"/>
      <c r="H78" s="2"/>
      <c r="I78" s="2"/>
      <c r="J78" s="2"/>
      <c r="K78" s="2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0" customHeight="1">
      <c r="A79" s="4"/>
      <c r="B79" s="2"/>
      <c r="C79" s="75"/>
      <c r="D79" s="76"/>
      <c r="E79" s="2"/>
      <c r="F79" s="2"/>
      <c r="G79" s="2"/>
      <c r="H79" s="2"/>
      <c r="I79" s="2"/>
      <c r="J79" s="2"/>
      <c r="K79" s="2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0" customHeight="1">
      <c r="A80" s="4"/>
      <c r="B80" s="2"/>
      <c r="C80" s="75"/>
      <c r="D80" s="76"/>
      <c r="E80" s="2"/>
      <c r="F80" s="2"/>
      <c r="G80" s="2"/>
      <c r="H80" s="2"/>
      <c r="I80" s="2"/>
      <c r="J80" s="2"/>
      <c r="K80" s="2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0" customHeight="1">
      <c r="A81" s="4"/>
      <c r="B81" s="2"/>
      <c r="C81" s="75"/>
      <c r="D81" s="76"/>
      <c r="E81" s="2"/>
      <c r="F81" s="2"/>
      <c r="G81" s="2"/>
      <c r="H81" s="2"/>
      <c r="I81" s="2"/>
      <c r="J81" s="2"/>
      <c r="K81" s="2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0" customHeight="1">
      <c r="A82" s="4"/>
      <c r="B82" s="2"/>
      <c r="C82" s="75"/>
      <c r="D82" s="76"/>
      <c r="E82" s="2"/>
      <c r="F82" s="2"/>
      <c r="G82" s="2"/>
      <c r="H82" s="2"/>
      <c r="I82" s="2"/>
      <c r="J82" s="2"/>
      <c r="K82" s="2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0" customHeight="1">
      <c r="A83" s="4"/>
      <c r="B83" s="2"/>
      <c r="C83" s="75"/>
      <c r="D83" s="76"/>
      <c r="E83" s="2"/>
      <c r="F83" s="2"/>
      <c r="G83" s="2"/>
      <c r="H83" s="2"/>
      <c r="I83" s="2"/>
      <c r="J83" s="2"/>
      <c r="K83" s="2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5.29"/>
    <col customWidth="1" min="2" max="14" width="11.29"/>
    <col customWidth="1" min="15" max="15" width="21.29"/>
    <col customWidth="1" min="16" max="16" width="11.71"/>
    <col customWidth="1" min="17" max="17" width="9.14"/>
    <col customWidth="1" min="18" max="18" width="12.14"/>
    <col customWidth="1" min="19" max="26" width="8.0"/>
  </cols>
  <sheetData>
    <row r="1" ht="20.25" customHeight="1">
      <c r="A1" s="1" t="str">
        <f>A5</f>
        <v/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7.25" customHeight="1">
      <c r="A2" s="5"/>
      <c r="B2" s="6" t="s">
        <v>2</v>
      </c>
      <c r="C2" s="6">
        <v>41730.0</v>
      </c>
      <c r="D2" s="6">
        <v>41760.0</v>
      </c>
      <c r="E2" s="6">
        <v>41791.0</v>
      </c>
      <c r="F2" s="6">
        <v>41821.0</v>
      </c>
      <c r="G2" s="6">
        <v>41852.0</v>
      </c>
      <c r="H2" s="6">
        <v>41883.0</v>
      </c>
      <c r="I2" s="6">
        <v>41913.0</v>
      </c>
      <c r="J2" s="6">
        <v>41944.0</v>
      </c>
      <c r="K2" s="6">
        <v>41974.0</v>
      </c>
      <c r="L2" s="6">
        <v>42005.0</v>
      </c>
      <c r="M2" s="6">
        <v>42036.0</v>
      </c>
      <c r="N2" s="6">
        <v>42064.0</v>
      </c>
      <c r="O2" s="7" t="s">
        <v>3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7.25" customHeight="1">
      <c r="A3" s="8" t="s">
        <v>4</v>
      </c>
      <c r="B3" s="10">
        <f>'2nd YEAR CASH FLOW'!O73</f>
        <v>-168168</v>
      </c>
      <c r="C3" s="10">
        <f t="shared" ref="C3:N3" si="1">B73</f>
        <v>-168168</v>
      </c>
      <c r="D3" s="10">
        <f t="shared" si="1"/>
        <v>-168168</v>
      </c>
      <c r="E3" s="10">
        <f t="shared" si="1"/>
        <v>-168168</v>
      </c>
      <c r="F3" s="10">
        <f t="shared" si="1"/>
        <v>-168168</v>
      </c>
      <c r="G3" s="10">
        <f t="shared" si="1"/>
        <v>-168168</v>
      </c>
      <c r="H3" s="10">
        <f t="shared" si="1"/>
        <v>-168168</v>
      </c>
      <c r="I3" s="10">
        <f t="shared" si="1"/>
        <v>-168168</v>
      </c>
      <c r="J3" s="10">
        <f t="shared" si="1"/>
        <v>-168168</v>
      </c>
      <c r="K3" s="10">
        <f t="shared" si="1"/>
        <v>-168168</v>
      </c>
      <c r="L3" s="10">
        <f t="shared" si="1"/>
        <v>-168168</v>
      </c>
      <c r="M3" s="10">
        <f t="shared" si="1"/>
        <v>-168168</v>
      </c>
      <c r="N3" s="10">
        <f t="shared" si="1"/>
        <v>-168168</v>
      </c>
      <c r="O3" s="11">
        <f>B3</f>
        <v>-168168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12"/>
      <c r="B4" s="13"/>
      <c r="C4" s="13"/>
      <c r="D4" s="13"/>
      <c r="E4" s="14"/>
      <c r="F4" s="13"/>
      <c r="G4" s="13"/>
      <c r="H4" s="13"/>
      <c r="I4" s="14"/>
      <c r="J4" s="14"/>
      <c r="K4" s="14"/>
      <c r="L4" s="14"/>
      <c r="M4" s="14"/>
      <c r="N4" s="14"/>
      <c r="O4" s="13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15" t="str">
        <f>'2nd YEAR CASH FLOW'!A5</f>
        <v/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>
        <f t="shared" ref="O5:O16" si="2">SUM(C5:N5)</f>
        <v>0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15" t="str">
        <f>'2nd YEAR CASH FLOW'!A6</f>
        <v/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>
        <f t="shared" si="2"/>
        <v>0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15" t="str">
        <f>'2nd YEAR CASH FLOW'!A7</f>
        <v/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>
        <f t="shared" si="2"/>
        <v>0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15" t="str">
        <f>'2nd YEAR CASH FLOW'!A8</f>
        <v/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>
        <f t="shared" si="2"/>
        <v>0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15" t="str">
        <f>'2nd YEAR CASH FLOW'!A9</f>
        <v/>
      </c>
      <c r="B9" s="19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>
        <f t="shared" si="2"/>
        <v>0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15" t="str">
        <f>'2nd YEAR CASH FLOW'!A10</f>
        <v/>
      </c>
      <c r="B10" s="19"/>
      <c r="C10" s="17"/>
      <c r="D10" s="17"/>
      <c r="E10" s="17"/>
      <c r="F10" s="16"/>
      <c r="G10" s="17"/>
      <c r="H10" s="17"/>
      <c r="I10" s="17"/>
      <c r="J10" s="17"/>
      <c r="K10" s="17"/>
      <c r="L10" s="17"/>
      <c r="M10" s="17"/>
      <c r="N10" s="17"/>
      <c r="O10" s="17">
        <f t="shared" si="2"/>
        <v>0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15" t="str">
        <f>'2nd YEAR CASH FLOW'!A11</f>
        <v/>
      </c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7">
        <f t="shared" si="2"/>
        <v>0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15" t="str">
        <f>'2nd YEAR CASH FLOW'!A12</f>
        <v/>
      </c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7">
        <f t="shared" si="2"/>
        <v>0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15" t="str">
        <f>'2nd YEAR CASH FLOW'!A13</f>
        <v/>
      </c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17">
        <f t="shared" si="2"/>
        <v>0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15" t="str">
        <f>'2nd YEAR CASH FLOW'!A14</f>
        <v>Investment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7">
        <f t="shared" si="2"/>
        <v>0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15" t="str">
        <f>'2nd YEAR CASH FLOW'!A15</f>
        <v>Loan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17">
        <f t="shared" si="2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3.5" customHeight="1">
      <c r="A16" s="15" t="str">
        <f>'2nd YEAR CASH FLOW'!A16</f>
        <v/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17">
        <f t="shared" si="2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24" t="s">
        <v>7</v>
      </c>
      <c r="B17" s="25">
        <f t="shared" ref="B17:N17" si="3">SUM(B5:B16)</f>
        <v>0</v>
      </c>
      <c r="C17" s="25">
        <f t="shared" si="3"/>
        <v>0</v>
      </c>
      <c r="D17" s="25">
        <f t="shared" si="3"/>
        <v>0</v>
      </c>
      <c r="E17" s="25">
        <f t="shared" si="3"/>
        <v>0</v>
      </c>
      <c r="F17" s="25">
        <f t="shared" si="3"/>
        <v>0</v>
      </c>
      <c r="G17" s="25">
        <f t="shared" si="3"/>
        <v>0</v>
      </c>
      <c r="H17" s="25">
        <f t="shared" si="3"/>
        <v>0</v>
      </c>
      <c r="I17" s="25">
        <f t="shared" si="3"/>
        <v>0</v>
      </c>
      <c r="J17" s="25">
        <f t="shared" si="3"/>
        <v>0</v>
      </c>
      <c r="K17" s="25">
        <f t="shared" si="3"/>
        <v>0</v>
      </c>
      <c r="L17" s="25">
        <f t="shared" si="3"/>
        <v>0</v>
      </c>
      <c r="M17" s="25">
        <f t="shared" si="3"/>
        <v>0</v>
      </c>
      <c r="N17" s="25">
        <f t="shared" si="3"/>
        <v>0</v>
      </c>
      <c r="O17" s="26">
        <f>SUM(B17:N17)</f>
        <v>0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4.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9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30" t="s">
        <v>8</v>
      </c>
      <c r="B19" s="31">
        <f t="shared" ref="B19:N19" si="4">B3+B17</f>
        <v>-168168</v>
      </c>
      <c r="C19" s="31">
        <f t="shared" si="4"/>
        <v>-168168</v>
      </c>
      <c r="D19" s="31">
        <f t="shared" si="4"/>
        <v>-168168</v>
      </c>
      <c r="E19" s="31">
        <f t="shared" si="4"/>
        <v>-168168</v>
      </c>
      <c r="F19" s="31">
        <f t="shared" si="4"/>
        <v>-168168</v>
      </c>
      <c r="G19" s="31">
        <f t="shared" si="4"/>
        <v>-168168</v>
      </c>
      <c r="H19" s="31">
        <f t="shared" si="4"/>
        <v>-168168</v>
      </c>
      <c r="I19" s="31">
        <f t="shared" si="4"/>
        <v>-168168</v>
      </c>
      <c r="J19" s="31">
        <f t="shared" si="4"/>
        <v>-168168</v>
      </c>
      <c r="K19" s="31">
        <f t="shared" si="4"/>
        <v>-168168</v>
      </c>
      <c r="L19" s="31">
        <f t="shared" si="4"/>
        <v>-168168</v>
      </c>
      <c r="M19" s="31">
        <f t="shared" si="4"/>
        <v>-168168</v>
      </c>
      <c r="N19" s="31">
        <f t="shared" si="4"/>
        <v>-168168</v>
      </c>
      <c r="O19" s="32">
        <f>AVERAGE(B19:N19)</f>
        <v>-168168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3.5" customHeight="1">
      <c r="A20" s="33" t="s">
        <v>9</v>
      </c>
      <c r="B20" s="34"/>
      <c r="C20" s="34"/>
      <c r="D20" s="34"/>
      <c r="E20" s="34"/>
      <c r="F20" s="34"/>
      <c r="G20" s="34"/>
      <c r="H20" s="34"/>
      <c r="I20" s="35"/>
      <c r="J20" s="35"/>
      <c r="K20" s="35"/>
      <c r="L20" s="35"/>
      <c r="M20" s="35"/>
      <c r="N20" s="35"/>
      <c r="O20" s="36" t="s">
        <v>10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37" t="s">
        <v>11</v>
      </c>
      <c r="B21" s="38"/>
      <c r="C21" s="38"/>
      <c r="D21" s="38"/>
      <c r="E21" s="38"/>
      <c r="F21" s="38"/>
      <c r="G21" s="38"/>
      <c r="H21" s="38"/>
      <c r="I21" s="39"/>
      <c r="J21" s="39"/>
      <c r="K21" s="39"/>
      <c r="L21" s="39"/>
      <c r="M21" s="39"/>
      <c r="N21" s="39"/>
      <c r="O21" s="38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40" t="str">
        <f>'2nd YEAR CASH FLOW'!A22</f>
        <v/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>
        <f t="shared" ref="O22:O40" si="5">SUM(C22:N22)</f>
        <v>0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40" t="str">
        <f>'2nd YEAR CASH FLOW'!A23</f>
        <v/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>
        <f t="shared" si="5"/>
        <v>0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40" t="str">
        <f>'2nd YEAR CASH FLOW'!A24</f>
        <v/>
      </c>
      <c r="B24" s="41"/>
      <c r="C24" s="41"/>
      <c r="D24" s="41"/>
      <c r="E24" s="41"/>
      <c r="F24" s="42"/>
      <c r="G24" s="41"/>
      <c r="H24" s="41"/>
      <c r="I24" s="41"/>
      <c r="J24" s="41"/>
      <c r="K24" s="41"/>
      <c r="L24" s="41"/>
      <c r="M24" s="41"/>
      <c r="N24" s="41"/>
      <c r="O24" s="41">
        <f t="shared" si="5"/>
        <v>0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40" t="str">
        <f>'2nd YEAR CASH FLOW'!A25</f>
        <v/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>
        <f t="shared" si="5"/>
        <v>0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40" t="str">
        <f>'2nd YEAR CASH FLOW'!A26</f>
        <v/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>
        <f t="shared" si="5"/>
        <v>0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40" t="str">
        <f>'2nd YEAR CASH FLOW'!A27</f>
        <v/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>
        <f t="shared" si="5"/>
        <v>0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40" t="str">
        <f>'2nd YEAR CASH FLOW'!A28</f>
        <v/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>
        <f t="shared" si="5"/>
        <v>0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40" t="str">
        <f>'2nd YEAR CASH FLOW'!A29</f>
        <v/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>
        <f t="shared" si="5"/>
        <v>0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40" t="str">
        <f>'2nd YEAR CASH FLOW'!A30</f>
        <v/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>
        <f t="shared" si="5"/>
        <v>0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40" t="str">
        <f>'2nd YEAR CASH FLOW'!A31</f>
        <v/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>
        <f t="shared" si="5"/>
        <v>0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40" t="str">
        <f>'2nd YEAR CASH FLOW'!A32</f>
        <v/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>
        <f t="shared" si="5"/>
        <v>0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40" t="str">
        <f>'2nd YEAR CASH FLOW'!A33</f>
        <v/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>
        <f t="shared" si="5"/>
        <v>0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ht="12.75" customHeight="1">
      <c r="A34" s="40" t="str">
        <f>'2nd YEAR CASH FLOW'!A34</f>
        <v/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>
        <f t="shared" si="5"/>
        <v>0</v>
      </c>
      <c r="P34" s="4"/>
      <c r="Q34" s="44"/>
      <c r="R34" s="4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40" t="str">
        <f>'2nd YEAR CASH FLOW'!A35</f>
        <v/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>
        <f t="shared" si="5"/>
        <v>0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40" t="str">
        <f>'2nd YEAR CASH FLOW'!A36</f>
        <v/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>
        <f t="shared" si="5"/>
        <v>0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40" t="str">
        <f>'2nd YEAR CASH FLOW'!A37</f>
        <v/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>
        <f t="shared" si="5"/>
        <v>0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40" t="str">
        <f>'2nd YEAR CASH FLOW'!A38</f>
        <v/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>
        <f t="shared" si="5"/>
        <v>0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0" t="str">
        <f>'2nd YEAR CASH FLOW'!A39</f>
        <v/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>
        <f t="shared" si="5"/>
        <v>0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0" t="str">
        <f>'2nd YEAR CASH FLOW'!A40</f>
        <v/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>
        <f t="shared" si="5"/>
        <v>0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0" customHeight="1">
      <c r="A41" s="45" t="s">
        <v>12</v>
      </c>
      <c r="B41" s="46">
        <f t="shared" ref="B41:N41" si="6">SUM(B22:B40)</f>
        <v>0</v>
      </c>
      <c r="C41" s="46">
        <f t="shared" si="6"/>
        <v>0</v>
      </c>
      <c r="D41" s="46">
        <f t="shared" si="6"/>
        <v>0</v>
      </c>
      <c r="E41" s="46">
        <f t="shared" si="6"/>
        <v>0</v>
      </c>
      <c r="F41" s="46">
        <f t="shared" si="6"/>
        <v>0</v>
      </c>
      <c r="G41" s="46">
        <f t="shared" si="6"/>
        <v>0</v>
      </c>
      <c r="H41" s="46">
        <f t="shared" si="6"/>
        <v>0</v>
      </c>
      <c r="I41" s="46">
        <f t="shared" si="6"/>
        <v>0</v>
      </c>
      <c r="J41" s="46">
        <f t="shared" si="6"/>
        <v>0</v>
      </c>
      <c r="K41" s="46">
        <f t="shared" si="6"/>
        <v>0</v>
      </c>
      <c r="L41" s="46">
        <f t="shared" si="6"/>
        <v>0</v>
      </c>
      <c r="M41" s="46">
        <f t="shared" si="6"/>
        <v>0</v>
      </c>
      <c r="N41" s="46">
        <f t="shared" si="6"/>
        <v>0</v>
      </c>
      <c r="O41" s="46">
        <f>SUM(B41:N41)</f>
        <v>0</v>
      </c>
      <c r="P41" s="4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12" t="s">
        <v>13</v>
      </c>
      <c r="B42" s="47"/>
      <c r="C42" s="47"/>
      <c r="D42" s="47"/>
      <c r="E42" s="48"/>
      <c r="F42" s="47"/>
      <c r="G42" s="47"/>
      <c r="H42" s="47"/>
      <c r="I42" s="48"/>
      <c r="J42" s="48"/>
      <c r="K42" s="48"/>
      <c r="L42" s="48"/>
      <c r="M42" s="48"/>
      <c r="N42" s="48"/>
      <c r="O42" s="47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9" t="str">
        <f>'2nd YEAR CASH FLOW'!A43</f>
        <v>Salaries &amp; Wages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>
        <f t="shared" ref="O43:O70" si="7">SUM(C43:N43)</f>
        <v>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49" t="str">
        <f>'2nd YEAR CASH FLOW'!A44</f>
        <v>Benefits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2">
        <f t="shared" si="7"/>
        <v>0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49" t="str">
        <f>'2nd YEAR CASH FLOW'!A45</f>
        <v>Payroll Taxes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2">
        <f t="shared" si="7"/>
        <v>0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49" t="str">
        <f>'2nd YEAR CASH FLOW'!A46</f>
        <v>Rent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2">
        <f t="shared" si="7"/>
        <v>0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9" t="str">
        <f>'2nd YEAR CASH FLOW'!A47</f>
        <v>Utilities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2">
        <f t="shared" si="7"/>
        <v>0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9" t="str">
        <f>'2nd YEAR CASH FLOW'!A48</f>
        <v>Cell Phone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2">
        <f t="shared" si="7"/>
        <v>0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9" t="str">
        <f>'2nd YEAR CASH FLOW'!A49</f>
        <v>MIleage (administrative)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2">
        <f t="shared" si="7"/>
        <v>0</v>
      </c>
      <c r="P49" s="4"/>
      <c r="Q49" s="4"/>
      <c r="R49" s="4"/>
      <c r="S49" s="44"/>
      <c r="T49" s="44"/>
      <c r="U49" s="44"/>
      <c r="V49" s="44"/>
      <c r="W49" s="44"/>
      <c r="X49" s="44"/>
      <c r="Y49" s="44"/>
      <c r="Z49" s="44"/>
    </row>
    <row r="50" ht="12.75" customHeight="1">
      <c r="A50" s="49" t="str">
        <f>'2nd YEAR CASH FLOW'!A50</f>
        <v>Business Insurance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2">
        <f t="shared" si="7"/>
        <v>0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9" t="str">
        <f>'2nd YEAR CASH FLOW'!A51</f>
        <v>Website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>
        <f t="shared" si="7"/>
        <v>0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9" t="str">
        <f>'2nd YEAR CASH FLOW'!A52</f>
        <v>Professional Services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>
        <f t="shared" si="7"/>
        <v>0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9" t="str">
        <f>'2nd YEAR CASH FLOW'!A53</f>
        <v>Equiptment &amp; Software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>
        <f t="shared" si="7"/>
        <v>0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9" t="str">
        <f>'2nd YEAR CASH FLOW'!A54</f>
        <v>Repairs &amp; Maintenance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>
        <f t="shared" si="7"/>
        <v>0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9" t="str">
        <f>'2nd YEAR CASH FLOW'!A55</f>
        <v>Equipment</v>
      </c>
      <c r="B55" s="52"/>
      <c r="C55" s="52"/>
      <c r="D55" s="52"/>
      <c r="E55" s="61"/>
      <c r="F55" s="52"/>
      <c r="G55" s="52"/>
      <c r="H55" s="52"/>
      <c r="I55" s="61"/>
      <c r="J55" s="61"/>
      <c r="K55" s="61"/>
      <c r="L55" s="61"/>
      <c r="M55" s="61"/>
      <c r="N55" s="61"/>
      <c r="O55" s="52">
        <f t="shared" si="7"/>
        <v>0</v>
      </c>
      <c r="P55" s="4"/>
      <c r="Q55" s="44"/>
      <c r="R55" s="4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9" t="str">
        <f>'2nd YEAR CASH FLOW'!A56</f>
        <v>Office Supplies</v>
      </c>
      <c r="B56" s="52"/>
      <c r="C56" s="52"/>
      <c r="D56" s="52"/>
      <c r="E56" s="61"/>
      <c r="F56" s="52"/>
      <c r="G56" s="52"/>
      <c r="H56" s="52"/>
      <c r="I56" s="61"/>
      <c r="J56" s="61"/>
      <c r="K56" s="61"/>
      <c r="L56" s="61"/>
      <c r="M56" s="61"/>
      <c r="N56" s="61"/>
      <c r="O56" s="52">
        <f t="shared" si="7"/>
        <v>0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0" customHeight="1">
      <c r="A57" s="49" t="str">
        <f>'2nd YEAR CASH FLOW'!A57</f>
        <v>Furnishings</v>
      </c>
      <c r="B57" s="52"/>
      <c r="C57" s="52"/>
      <c r="D57" s="52"/>
      <c r="E57" s="61"/>
      <c r="F57" s="52"/>
      <c r="G57" s="52"/>
      <c r="H57" s="52"/>
      <c r="I57" s="61"/>
      <c r="J57" s="61"/>
      <c r="K57" s="61"/>
      <c r="L57" s="61"/>
      <c r="M57" s="61"/>
      <c r="N57" s="61"/>
      <c r="O57" s="52">
        <f t="shared" si="7"/>
        <v>0</v>
      </c>
      <c r="P57" s="4"/>
      <c r="Q57" s="62"/>
      <c r="R57" s="62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9" t="str">
        <f>'2nd YEAR CASH FLOW'!A58</f>
        <v>Capital Improvements</v>
      </c>
      <c r="B58" s="52"/>
      <c r="C58" s="52"/>
      <c r="D58" s="52"/>
      <c r="E58" s="61"/>
      <c r="F58" s="52"/>
      <c r="G58" s="52"/>
      <c r="H58" s="52"/>
      <c r="I58" s="61"/>
      <c r="J58" s="61"/>
      <c r="K58" s="61"/>
      <c r="L58" s="61"/>
      <c r="M58" s="61"/>
      <c r="N58" s="61"/>
      <c r="O58" s="52">
        <f t="shared" si="7"/>
        <v>0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9" t="str">
        <f>'2nd YEAR CASH FLOW'!A59</f>
        <v>Marketing</v>
      </c>
      <c r="B59" s="52"/>
      <c r="C59" s="52"/>
      <c r="D59" s="52"/>
      <c r="E59" s="61"/>
      <c r="F59" s="52"/>
      <c r="G59" s="52"/>
      <c r="H59" s="52"/>
      <c r="I59" s="61"/>
      <c r="J59" s="61"/>
      <c r="K59" s="61"/>
      <c r="L59" s="61"/>
      <c r="M59" s="61"/>
      <c r="N59" s="61"/>
      <c r="O59" s="52">
        <f t="shared" si="7"/>
        <v>0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9" t="str">
        <f>'2nd YEAR CASH FLOW'!A60</f>
        <v>State Business Registration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>
        <f t="shared" si="7"/>
        <v>0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9" t="str">
        <f>'2nd YEAR CASH FLOW'!A61</f>
        <v>City Business Licensing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>
        <f t="shared" si="7"/>
        <v>0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9" t="str">
        <f>'2nd YEAR CASH FLOW'!A62</f>
        <v>Permits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>
        <f t="shared" si="7"/>
        <v>0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9" t="str">
        <f>'2nd YEAR CASH FLOW'!A63</f>
        <v>Meals &amp; Entertainment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>
        <f t="shared" si="7"/>
        <v>0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9" t="str">
        <f>'2nd YEAR CASH FLOW'!A64</f>
        <v>Dues &amp; Subscriptions</v>
      </c>
      <c r="B64" s="52"/>
      <c r="C64" s="52"/>
      <c r="D64" s="52"/>
      <c r="E64" s="61"/>
      <c r="F64" s="52"/>
      <c r="G64" s="52"/>
      <c r="H64" s="52"/>
      <c r="I64" s="61"/>
      <c r="J64" s="61"/>
      <c r="K64" s="61"/>
      <c r="L64" s="61"/>
      <c r="M64" s="61"/>
      <c r="N64" s="61"/>
      <c r="O64" s="52">
        <f t="shared" si="7"/>
        <v>0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9" t="str">
        <f>'2nd YEAR CASH FLOW'!A65</f>
        <v>Travel</v>
      </c>
      <c r="B65" s="52"/>
      <c r="C65" s="52"/>
      <c r="D65" s="52"/>
      <c r="E65" s="61"/>
      <c r="F65" s="52"/>
      <c r="G65" s="52"/>
      <c r="H65" s="52"/>
      <c r="I65" s="61"/>
      <c r="J65" s="61"/>
      <c r="K65" s="61"/>
      <c r="L65" s="61"/>
      <c r="M65" s="61"/>
      <c r="N65" s="61"/>
      <c r="O65" s="52">
        <f t="shared" si="7"/>
        <v>0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9" t="str">
        <f>'2nd YEAR CASH FLOW'!A66</f>
        <v>Meals &amp; Entertainment</v>
      </c>
      <c r="B66" s="52"/>
      <c r="C66" s="52"/>
      <c r="D66" s="52"/>
      <c r="E66" s="61"/>
      <c r="F66" s="52"/>
      <c r="G66" s="52"/>
      <c r="H66" s="52"/>
      <c r="I66" s="61"/>
      <c r="J66" s="61"/>
      <c r="K66" s="61"/>
      <c r="L66" s="61"/>
      <c r="M66" s="61"/>
      <c r="N66" s="61"/>
      <c r="O66" s="52">
        <f t="shared" si="7"/>
        <v>0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9" t="str">
        <f>'2nd YEAR CASH FLOW'!A67</f>
        <v>Loan Payment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>
        <f t="shared" si="7"/>
        <v>0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9" t="str">
        <f>'2nd YEAR CASH FLOW'!A68</f>
        <v/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>
        <f t="shared" si="7"/>
        <v>0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9" t="str">
        <f>'2nd YEAR CASH FLOW'!A69</f>
        <v/>
      </c>
      <c r="B69" s="52"/>
      <c r="C69" s="52"/>
      <c r="D69" s="52"/>
      <c r="E69" s="61"/>
      <c r="F69" s="52"/>
      <c r="G69" s="52"/>
      <c r="H69" s="52"/>
      <c r="I69" s="61"/>
      <c r="J69" s="61"/>
      <c r="K69" s="61"/>
      <c r="L69" s="61"/>
      <c r="M69" s="61"/>
      <c r="N69" s="61"/>
      <c r="O69" s="52">
        <f t="shared" si="7"/>
        <v>0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9" t="str">
        <f>'2nd YEAR CASH FLOW'!A70</f>
        <v/>
      </c>
      <c r="B70" s="52"/>
      <c r="C70" s="52"/>
      <c r="D70" s="52"/>
      <c r="E70" s="61"/>
      <c r="F70" s="52"/>
      <c r="G70" s="52"/>
      <c r="H70" s="52"/>
      <c r="I70" s="61"/>
      <c r="J70" s="61"/>
      <c r="K70" s="61"/>
      <c r="L70" s="61"/>
      <c r="M70" s="61"/>
      <c r="N70" s="61"/>
      <c r="O70" s="52">
        <f t="shared" si="7"/>
        <v>0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63" t="s">
        <v>38</v>
      </c>
      <c r="B71" s="46">
        <f t="shared" ref="B71:N71" si="8">SUM(B43:B70)</f>
        <v>0</v>
      </c>
      <c r="C71" s="46">
        <f t="shared" si="8"/>
        <v>0</v>
      </c>
      <c r="D71" s="46">
        <f t="shared" si="8"/>
        <v>0</v>
      </c>
      <c r="E71" s="46">
        <f t="shared" si="8"/>
        <v>0</v>
      </c>
      <c r="F71" s="46">
        <f t="shared" si="8"/>
        <v>0</v>
      </c>
      <c r="G71" s="46">
        <f t="shared" si="8"/>
        <v>0</v>
      </c>
      <c r="H71" s="46">
        <f t="shared" si="8"/>
        <v>0</v>
      </c>
      <c r="I71" s="46">
        <f t="shared" si="8"/>
        <v>0</v>
      </c>
      <c r="J71" s="46">
        <f t="shared" si="8"/>
        <v>0</v>
      </c>
      <c r="K71" s="46">
        <f t="shared" si="8"/>
        <v>0</v>
      </c>
      <c r="L71" s="46">
        <f t="shared" si="8"/>
        <v>0</v>
      </c>
      <c r="M71" s="46">
        <f t="shared" si="8"/>
        <v>0</v>
      </c>
      <c r="N71" s="46">
        <f t="shared" si="8"/>
        <v>0</v>
      </c>
      <c r="O71" s="46">
        <f t="shared" ref="O71:O72" si="10">SUM(B71:N71)</f>
        <v>0</v>
      </c>
      <c r="P71" s="6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65" t="s">
        <v>39</v>
      </c>
      <c r="B72" s="26">
        <f t="shared" ref="B72:N72" si="9">B41+B71</f>
        <v>0</v>
      </c>
      <c r="C72" s="26">
        <f t="shared" si="9"/>
        <v>0</v>
      </c>
      <c r="D72" s="26">
        <f t="shared" si="9"/>
        <v>0</v>
      </c>
      <c r="E72" s="26">
        <f t="shared" si="9"/>
        <v>0</v>
      </c>
      <c r="F72" s="26">
        <f t="shared" si="9"/>
        <v>0</v>
      </c>
      <c r="G72" s="26">
        <f t="shared" si="9"/>
        <v>0</v>
      </c>
      <c r="H72" s="26">
        <f t="shared" si="9"/>
        <v>0</v>
      </c>
      <c r="I72" s="26">
        <f t="shared" si="9"/>
        <v>0</v>
      </c>
      <c r="J72" s="26">
        <f t="shared" si="9"/>
        <v>0</v>
      </c>
      <c r="K72" s="26">
        <f t="shared" si="9"/>
        <v>0</v>
      </c>
      <c r="L72" s="26">
        <f t="shared" si="9"/>
        <v>0</v>
      </c>
      <c r="M72" s="26">
        <f t="shared" si="9"/>
        <v>0</v>
      </c>
      <c r="N72" s="26">
        <f t="shared" si="9"/>
        <v>0</v>
      </c>
      <c r="O72" s="26">
        <f t="shared" si="10"/>
        <v>0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8.0" customHeight="1">
      <c r="A73" s="66" t="s">
        <v>40</v>
      </c>
      <c r="B73" s="67">
        <f t="shared" ref="B73:N73" si="11">B3+B17-B72</f>
        <v>-168168</v>
      </c>
      <c r="C73" s="67">
        <f t="shared" si="11"/>
        <v>-168168</v>
      </c>
      <c r="D73" s="67">
        <f t="shared" si="11"/>
        <v>-168168</v>
      </c>
      <c r="E73" s="67">
        <f t="shared" si="11"/>
        <v>-168168</v>
      </c>
      <c r="F73" s="67">
        <f t="shared" si="11"/>
        <v>-168168</v>
      </c>
      <c r="G73" s="67">
        <f t="shared" si="11"/>
        <v>-168168</v>
      </c>
      <c r="H73" s="67">
        <f t="shared" si="11"/>
        <v>-168168</v>
      </c>
      <c r="I73" s="67">
        <f t="shared" si="11"/>
        <v>-168168</v>
      </c>
      <c r="J73" s="67">
        <f t="shared" si="11"/>
        <v>-168168</v>
      </c>
      <c r="K73" s="67">
        <f t="shared" si="11"/>
        <v>-168168</v>
      </c>
      <c r="L73" s="67">
        <f t="shared" si="11"/>
        <v>-168168</v>
      </c>
      <c r="M73" s="67">
        <f t="shared" si="11"/>
        <v>-168168</v>
      </c>
      <c r="N73" s="67">
        <f t="shared" si="11"/>
        <v>-168168</v>
      </c>
      <c r="O73" s="68">
        <f>N73</f>
        <v>-168168</v>
      </c>
      <c r="P73" s="69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7.25" customHeight="1">
      <c r="A74" s="70"/>
      <c r="B74" s="71" t="str">
        <f t="shared" ref="B74:N74" si="12">B2</f>
        <v>Pre-Start</v>
      </c>
      <c r="C74" s="71">
        <f t="shared" si="12"/>
        <v>41730</v>
      </c>
      <c r="D74" s="71">
        <f t="shared" si="12"/>
        <v>41760</v>
      </c>
      <c r="E74" s="71">
        <f t="shared" si="12"/>
        <v>41791</v>
      </c>
      <c r="F74" s="71">
        <f t="shared" si="12"/>
        <v>41821</v>
      </c>
      <c r="G74" s="71">
        <f t="shared" si="12"/>
        <v>41852</v>
      </c>
      <c r="H74" s="71">
        <f t="shared" si="12"/>
        <v>41883</v>
      </c>
      <c r="I74" s="71">
        <f t="shared" si="12"/>
        <v>41913</v>
      </c>
      <c r="J74" s="71">
        <f t="shared" si="12"/>
        <v>41944</v>
      </c>
      <c r="K74" s="71">
        <f t="shared" si="12"/>
        <v>41974</v>
      </c>
      <c r="L74" s="71">
        <f t="shared" si="12"/>
        <v>42005</v>
      </c>
      <c r="M74" s="71">
        <f t="shared" si="12"/>
        <v>42036</v>
      </c>
      <c r="N74" s="71">
        <f t="shared" si="12"/>
        <v>42064</v>
      </c>
      <c r="O74" s="72" t="s">
        <v>41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0" customHeight="1">
      <c r="A76" s="73"/>
      <c r="B76" s="2"/>
      <c r="C76" s="2"/>
      <c r="D76" s="74"/>
      <c r="E76" s="2"/>
      <c r="F76" s="2"/>
      <c r="G76" s="2"/>
      <c r="H76" s="2"/>
      <c r="I76" s="2"/>
      <c r="J76" s="2"/>
      <c r="K76" s="2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0" customHeight="1">
      <c r="A77" s="73"/>
      <c r="B77" s="2"/>
      <c r="C77" s="75"/>
      <c r="D77" s="76"/>
      <c r="E77" s="75"/>
      <c r="F77" s="2"/>
      <c r="G77" s="2"/>
      <c r="H77" s="2"/>
      <c r="I77" s="2"/>
      <c r="J77" s="2"/>
      <c r="K77" s="2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0" customHeight="1">
      <c r="A78" s="73"/>
      <c r="B78" s="2"/>
      <c r="C78" s="75"/>
      <c r="D78" s="76"/>
      <c r="E78" s="2"/>
      <c r="F78" s="2"/>
      <c r="G78" s="2"/>
      <c r="H78" s="2"/>
      <c r="I78" s="2"/>
      <c r="J78" s="2"/>
      <c r="K78" s="2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0" customHeight="1">
      <c r="A79" s="4"/>
      <c r="B79" s="2"/>
      <c r="C79" s="75"/>
      <c r="D79" s="76"/>
      <c r="E79" s="2"/>
      <c r="F79" s="2"/>
      <c r="G79" s="2"/>
      <c r="H79" s="2"/>
      <c r="I79" s="2"/>
      <c r="J79" s="2"/>
      <c r="K79" s="2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0" customHeight="1">
      <c r="A80" s="4"/>
      <c r="B80" s="2"/>
      <c r="C80" s="75"/>
      <c r="D80" s="76"/>
      <c r="E80" s="2"/>
      <c r="F80" s="2"/>
      <c r="G80" s="2"/>
      <c r="H80" s="2"/>
      <c r="I80" s="2"/>
      <c r="J80" s="2"/>
      <c r="K80" s="2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0" customHeight="1">
      <c r="A81" s="4"/>
      <c r="B81" s="2"/>
      <c r="C81" s="75"/>
      <c r="D81" s="76"/>
      <c r="E81" s="2"/>
      <c r="F81" s="2"/>
      <c r="G81" s="2"/>
      <c r="H81" s="2"/>
      <c r="I81" s="2"/>
      <c r="J81" s="2"/>
      <c r="K81" s="2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0" customHeight="1">
      <c r="A82" s="4"/>
      <c r="B82" s="2"/>
      <c r="C82" s="75"/>
      <c r="D82" s="76"/>
      <c r="E82" s="2"/>
      <c r="F82" s="2"/>
      <c r="G82" s="2"/>
      <c r="H82" s="2"/>
      <c r="I82" s="2"/>
      <c r="J82" s="2"/>
      <c r="K82" s="2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0" customHeight="1">
      <c r="A83" s="4"/>
      <c r="B83" s="2"/>
      <c r="C83" s="75"/>
      <c r="D83" s="76"/>
      <c r="E83" s="2"/>
      <c r="F83" s="2"/>
      <c r="G83" s="2"/>
      <c r="H83" s="2"/>
      <c r="I83" s="2"/>
      <c r="J83" s="2"/>
      <c r="K83" s="2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5.29"/>
    <col customWidth="1" min="2" max="5" width="20.14"/>
    <col customWidth="1" min="6" max="6" width="11.71"/>
    <col customWidth="1" min="7" max="7" width="9.14"/>
    <col customWidth="1" min="8" max="8" width="12.14"/>
    <col customWidth="1" min="9" max="26" width="8.0"/>
  </cols>
  <sheetData>
    <row r="1">
      <c r="B1" s="4"/>
      <c r="C1" s="77"/>
      <c r="D1" s="78">
        <v>2014.0</v>
      </c>
      <c r="E1" s="78">
        <v>2015.0</v>
      </c>
      <c r="F1" s="78">
        <v>2016.0</v>
      </c>
      <c r="I1" s="4"/>
      <c r="J1" s="4"/>
      <c r="K1" s="4"/>
      <c r="L1" s="4"/>
    </row>
    <row r="2">
      <c r="B2" s="4"/>
      <c r="C2" s="79" t="s">
        <v>42</v>
      </c>
      <c r="D2" s="80"/>
      <c r="E2" s="81" t="str">
        <f t="shared" ref="E2:F2" si="1">sum(C31/B31)-1</f>
        <v>#DIV/0!</v>
      </c>
      <c r="F2" s="81" t="str">
        <f t="shared" si="1"/>
        <v>#DIV/0!</v>
      </c>
      <c r="I2" s="4"/>
      <c r="J2" s="4"/>
      <c r="K2" s="4"/>
      <c r="L2" s="4"/>
    </row>
    <row r="3">
      <c r="B3" s="4"/>
      <c r="C3" s="82" t="s">
        <v>43</v>
      </c>
      <c r="D3" s="81" t="str">
        <f t="shared" ref="D3:F3" si="2">sum(B31-B55)/B31</f>
        <v>#DIV/0!</v>
      </c>
      <c r="E3" s="81" t="str">
        <f t="shared" si="2"/>
        <v>#DIV/0!</v>
      </c>
      <c r="F3" s="81" t="str">
        <f t="shared" si="2"/>
        <v>#DIV/0!</v>
      </c>
      <c r="I3" s="4"/>
      <c r="J3" s="4"/>
      <c r="K3" s="4"/>
      <c r="L3" s="4"/>
    </row>
    <row r="4">
      <c r="B4" s="4"/>
      <c r="C4" s="82" t="s">
        <v>44</v>
      </c>
      <c r="D4" s="83" t="str">
        <f t="shared" ref="D4:F4" si="3">sum(B31-B86)/B31</f>
        <v>#DIV/0!</v>
      </c>
      <c r="E4" s="83" t="str">
        <f t="shared" si="3"/>
        <v>#DIV/0!</v>
      </c>
      <c r="F4" s="83" t="str">
        <f t="shared" si="3"/>
        <v>#DIV/0!</v>
      </c>
      <c r="I4" s="4"/>
      <c r="J4" s="4"/>
      <c r="K4" s="4"/>
      <c r="L4" s="4"/>
    </row>
    <row r="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15" ht="20.25" customHeight="1">
      <c r="A15" s="1" t="s">
        <v>45</v>
      </c>
      <c r="B15" s="3">
        <v>2014.0</v>
      </c>
      <c r="C15" s="3">
        <v>2015.0</v>
      </c>
      <c r="D15" s="3">
        <v>2016.0</v>
      </c>
      <c r="E15" s="3" t="s">
        <v>46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7.25" customHeight="1">
      <c r="A16" s="5"/>
      <c r="B16" s="7" t="s">
        <v>3</v>
      </c>
      <c r="C16" s="7" t="s">
        <v>3</v>
      </c>
      <c r="D16" s="7" t="s">
        <v>3</v>
      </c>
      <c r="E16" s="7" t="s">
        <v>3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7.25" customHeight="1">
      <c r="A17" s="8" t="s">
        <v>4</v>
      </c>
      <c r="B17" s="11">
        <f>'1st YEAR CASH FLOW'!C3</f>
        <v>-14014</v>
      </c>
      <c r="C17" s="11">
        <f t="shared" ref="C17:D17" si="4">B87</f>
        <v>-154154</v>
      </c>
      <c r="D17" s="11">
        <f t="shared" si="4"/>
        <v>0</v>
      </c>
      <c r="E17" s="11">
        <f>B17</f>
        <v>-14014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12" t="s">
        <v>47</v>
      </c>
      <c r="B18" s="13"/>
      <c r="C18" s="13"/>
      <c r="D18" s="13"/>
      <c r="E18" s="1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15" t="str">
        <f>'1st YEAR CASH FLOW'!A5</f>
        <v/>
      </c>
      <c r="B19" s="17">
        <f>'1st YEAR CASH FLOW'!O5</f>
        <v>0</v>
      </c>
      <c r="C19" s="17">
        <f>'2nd YEAR CASH FLOW'!O5</f>
        <v>0</v>
      </c>
      <c r="D19" s="17">
        <f>'3rd YEAR CASH FLOW'!O5</f>
        <v>0</v>
      </c>
      <c r="E19" s="17">
        <f t="shared" ref="E19:E30" si="5">SUM(B19:D19)</f>
        <v>0</v>
      </c>
      <c r="F19" s="4"/>
      <c r="G19" s="4"/>
      <c r="H19" s="4"/>
      <c r="I19" s="84"/>
      <c r="J19" s="84"/>
      <c r="K19" s="84"/>
      <c r="L19" s="8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15" t="str">
        <f>'1st YEAR CASH FLOW'!A6</f>
        <v/>
      </c>
      <c r="B20" s="17">
        <f>'1st YEAR CASH FLOW'!O6</f>
        <v>0</v>
      </c>
      <c r="C20" s="17">
        <f>'2nd YEAR CASH FLOW'!O6</f>
        <v>0</v>
      </c>
      <c r="D20" s="17">
        <f>'3rd YEAR CASH FLOW'!O6</f>
        <v>0</v>
      </c>
      <c r="E20" s="17">
        <f t="shared" si="5"/>
        <v>0</v>
      </c>
      <c r="F20" s="4"/>
      <c r="G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15" t="str">
        <f>'1st YEAR CASH FLOW'!A7</f>
        <v/>
      </c>
      <c r="B21" s="17">
        <f>'1st YEAR CASH FLOW'!O7</f>
        <v>0</v>
      </c>
      <c r="C21" s="17">
        <f>'2nd YEAR CASH FLOW'!O7</f>
        <v>0</v>
      </c>
      <c r="D21" s="17">
        <f>'3rd YEAR CASH FLOW'!O7</f>
        <v>0</v>
      </c>
      <c r="E21" s="17">
        <f t="shared" si="5"/>
        <v>0</v>
      </c>
      <c r="F21" s="4"/>
      <c r="G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15" t="str">
        <f>'1st YEAR CASH FLOW'!A8</f>
        <v/>
      </c>
      <c r="B22" s="17">
        <f>'1st YEAR CASH FLOW'!O8</f>
        <v>0</v>
      </c>
      <c r="C22" s="17">
        <f>'2nd YEAR CASH FLOW'!O8</f>
        <v>0</v>
      </c>
      <c r="D22" s="17">
        <f>'3rd YEAR CASH FLOW'!O8</f>
        <v>0</v>
      </c>
      <c r="E22" s="17">
        <f t="shared" si="5"/>
        <v>0</v>
      </c>
      <c r="F22" s="4"/>
      <c r="G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15" t="str">
        <f>'1st YEAR CASH FLOW'!A9</f>
        <v/>
      </c>
      <c r="B23" s="17">
        <f>'1st YEAR CASH FLOW'!O9</f>
        <v>0</v>
      </c>
      <c r="C23" s="17">
        <f>'2nd YEAR CASH FLOW'!O9</f>
        <v>0</v>
      </c>
      <c r="D23" s="17">
        <f>'3rd YEAR CASH FLOW'!O9</f>
        <v>0</v>
      </c>
      <c r="E23" s="17">
        <f t="shared" si="5"/>
        <v>0</v>
      </c>
      <c r="F23" s="4"/>
      <c r="G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15" t="str">
        <f>'1st YEAR CASH FLOW'!A10</f>
        <v/>
      </c>
      <c r="B24" s="17">
        <f>'1st YEAR CASH FLOW'!O10</f>
        <v>0</v>
      </c>
      <c r="C24" s="17">
        <f>'2nd YEAR CASH FLOW'!O10</f>
        <v>0</v>
      </c>
      <c r="D24" s="17">
        <f>'3rd YEAR CASH FLOW'!O10</f>
        <v>0</v>
      </c>
      <c r="E24" s="17">
        <f t="shared" si="5"/>
        <v>0</v>
      </c>
      <c r="F24" s="4"/>
      <c r="G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15" t="str">
        <f>'1st YEAR CASH FLOW'!A11</f>
        <v/>
      </c>
      <c r="B25" s="17">
        <f>'1st YEAR CASH FLOW'!O11</f>
        <v>0</v>
      </c>
      <c r="C25" s="17">
        <f>'2nd YEAR CASH FLOW'!O11</f>
        <v>0</v>
      </c>
      <c r="D25" s="17">
        <f>'3rd YEAR CASH FLOW'!O11</f>
        <v>0</v>
      </c>
      <c r="E25" s="17">
        <f t="shared" si="5"/>
        <v>0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3.5" customHeight="1">
      <c r="A26" s="15" t="str">
        <f>'1st YEAR CASH FLOW'!A12</f>
        <v/>
      </c>
      <c r="B26" s="17">
        <f>'1st YEAR CASH FLOW'!O12</f>
        <v>0</v>
      </c>
      <c r="C26" s="17">
        <f>'2nd YEAR CASH FLOW'!O12</f>
        <v>0</v>
      </c>
      <c r="D26" s="17">
        <f>'3rd YEAR CASH FLOW'!O12</f>
        <v>0</v>
      </c>
      <c r="E26" s="17">
        <f t="shared" si="5"/>
        <v>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3.5" customHeight="1">
      <c r="A27" s="15" t="str">
        <f>'1st YEAR CASH FLOW'!A13</f>
        <v/>
      </c>
      <c r="B27" s="17">
        <f>'1st YEAR CASH FLOW'!O13</f>
        <v>0</v>
      </c>
      <c r="C27" s="17">
        <f>'2nd YEAR CASH FLOW'!O13</f>
        <v>0</v>
      </c>
      <c r="D27" s="17">
        <f>'3rd YEAR CASH FLOW'!O13</f>
        <v>0</v>
      </c>
      <c r="E27" s="17">
        <f t="shared" si="5"/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3.5" customHeight="1">
      <c r="A28" s="15" t="str">
        <f>'1st YEAR CASH FLOW'!A14</f>
        <v>Investment</v>
      </c>
      <c r="B28" s="17">
        <f>'1st YEAR CASH FLOW'!O14</f>
        <v>0</v>
      </c>
      <c r="C28" s="17">
        <f>'2nd YEAR CASH FLOW'!O14</f>
        <v>0</v>
      </c>
      <c r="D28" s="17">
        <f>'3rd YEAR CASH FLOW'!O14</f>
        <v>0</v>
      </c>
      <c r="E28" s="17">
        <f t="shared" si="5"/>
        <v>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3.5" customHeight="1">
      <c r="A29" s="15" t="str">
        <f>'1st YEAR CASH FLOW'!A15</f>
        <v>Loan</v>
      </c>
      <c r="B29" s="17">
        <f>'1st YEAR CASH FLOW'!O15</f>
        <v>0</v>
      </c>
      <c r="C29" s="17">
        <f>'2nd YEAR CASH FLOW'!O15</f>
        <v>0</v>
      </c>
      <c r="D29" s="17">
        <f>'3rd YEAR CASH FLOW'!O15</f>
        <v>0</v>
      </c>
      <c r="E29" s="17">
        <f t="shared" si="5"/>
        <v>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3.5" customHeight="1">
      <c r="A30" s="15" t="str">
        <f>'1st YEAR CASH FLOW'!A16</f>
        <v/>
      </c>
      <c r="B30" s="17">
        <f>'1st YEAR CASH FLOW'!O16</f>
        <v>0</v>
      </c>
      <c r="C30" s="17">
        <f>'2nd YEAR CASH FLOW'!O16</f>
        <v>0</v>
      </c>
      <c r="D30" s="17">
        <f>'3rd YEAR CASH FLOW'!O16</f>
        <v>0</v>
      </c>
      <c r="E30" s="17">
        <f t="shared" si="5"/>
        <v>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24" t="s">
        <v>7</v>
      </c>
      <c r="B31" s="26">
        <f t="shared" ref="B31:E31" si="6">SUM(B19:B30)</f>
        <v>0</v>
      </c>
      <c r="C31" s="26">
        <f t="shared" si="6"/>
        <v>0</v>
      </c>
      <c r="D31" s="26">
        <f t="shared" si="6"/>
        <v>0</v>
      </c>
      <c r="E31" s="26">
        <f t="shared" si="6"/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4.5" customHeight="1">
      <c r="A32" s="27"/>
      <c r="B32" s="29"/>
      <c r="C32" s="29"/>
      <c r="D32" s="29"/>
      <c r="E32" s="29">
        <f>E31</f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30" t="s">
        <v>8</v>
      </c>
      <c r="B33" s="32">
        <f t="shared" ref="B33:D33" si="7">B17+B31</f>
        <v>-14014</v>
      </c>
      <c r="C33" s="32">
        <f t="shared" si="7"/>
        <v>-154154</v>
      </c>
      <c r="D33" s="32">
        <f t="shared" si="7"/>
        <v>0</v>
      </c>
      <c r="E33" s="32">
        <f>E31+E17</f>
        <v>-14014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3.5" customHeight="1">
      <c r="A34" s="33" t="s">
        <v>9</v>
      </c>
      <c r="B34" s="36" t="s">
        <v>10</v>
      </c>
      <c r="C34" s="36" t="s">
        <v>10</v>
      </c>
      <c r="D34" s="36" t="s">
        <v>10</v>
      </c>
      <c r="E34" s="36" t="s">
        <v>10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37" t="s">
        <v>11</v>
      </c>
      <c r="B35" s="38"/>
      <c r="C35" s="38"/>
      <c r="D35" s="38"/>
      <c r="E35" s="38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40" t="str">
        <f>'1st YEAR CASH FLOW'!A22</f>
        <v/>
      </c>
      <c r="B36" s="41">
        <f>'1st YEAR CASH FLOW'!O22</f>
        <v>0</v>
      </c>
      <c r="C36" s="41">
        <f>'2nd YEAR CASH FLOW'!O22</f>
        <v>0</v>
      </c>
      <c r="D36" s="41">
        <f>'3rd YEAR CASH FLOW'!O22</f>
        <v>0</v>
      </c>
      <c r="E36" s="41">
        <f t="shared" ref="E36:E54" si="8">SUM(B36:D36)</f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40" t="str">
        <f>'1st YEAR CASH FLOW'!A23</f>
        <v/>
      </c>
      <c r="B37" s="41">
        <f>'1st YEAR CASH FLOW'!O23</f>
        <v>0</v>
      </c>
      <c r="C37" s="41">
        <f>'2nd YEAR CASH FLOW'!O23</f>
        <v>0</v>
      </c>
      <c r="D37" s="41">
        <f>'3rd YEAR CASH FLOW'!O23</f>
        <v>0</v>
      </c>
      <c r="E37" s="41">
        <f t="shared" si="8"/>
        <v>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40" t="str">
        <f>'1st YEAR CASH FLOW'!A24</f>
        <v/>
      </c>
      <c r="B38" s="41">
        <f>'1st YEAR CASH FLOW'!O24</f>
        <v>0</v>
      </c>
      <c r="C38" s="41">
        <f>'2nd YEAR CASH FLOW'!O24</f>
        <v>0</v>
      </c>
      <c r="D38" s="41">
        <f>'3rd YEAR CASH FLOW'!O24</f>
        <v>0</v>
      </c>
      <c r="E38" s="41">
        <f t="shared" si="8"/>
        <v>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40" t="str">
        <f>'1st YEAR CASH FLOW'!A25</f>
        <v/>
      </c>
      <c r="B39" s="41">
        <f>'1st YEAR CASH FLOW'!O25</f>
        <v>0</v>
      </c>
      <c r="C39" s="41">
        <f>'2nd YEAR CASH FLOW'!O25</f>
        <v>0</v>
      </c>
      <c r="D39" s="41">
        <f>'3rd YEAR CASH FLOW'!O25</f>
        <v>0</v>
      </c>
      <c r="E39" s="41">
        <f t="shared" si="8"/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40" t="str">
        <f>'1st YEAR CASH FLOW'!A26</f>
        <v/>
      </c>
      <c r="B40" s="41">
        <f>'1st YEAR CASH FLOW'!O26</f>
        <v>0</v>
      </c>
      <c r="C40" s="41">
        <f>'2nd YEAR CASH FLOW'!O26</f>
        <v>0</v>
      </c>
      <c r="D40" s="41">
        <f>'3rd YEAR CASH FLOW'!O26</f>
        <v>0</v>
      </c>
      <c r="E40" s="41">
        <f t="shared" si="8"/>
        <v>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0" t="str">
        <f>'1st YEAR CASH FLOW'!A27</f>
        <v/>
      </c>
      <c r="B41" s="41">
        <f>'1st YEAR CASH FLOW'!O27</f>
        <v>0</v>
      </c>
      <c r="C41" s="41">
        <f>'2nd YEAR CASH FLOW'!O27</f>
        <v>0</v>
      </c>
      <c r="D41" s="41">
        <f>'3rd YEAR CASH FLOW'!O27</f>
        <v>0</v>
      </c>
      <c r="E41" s="41">
        <f t="shared" si="8"/>
        <v>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0" t="str">
        <f>'1st YEAR CASH FLOW'!A28</f>
        <v/>
      </c>
      <c r="B42" s="41">
        <f>'1st YEAR CASH FLOW'!O28</f>
        <v>0</v>
      </c>
      <c r="C42" s="41">
        <f>'2nd YEAR CASH FLOW'!O28</f>
        <v>0</v>
      </c>
      <c r="D42" s="41">
        <f>'3rd YEAR CASH FLOW'!O28</f>
        <v>0</v>
      </c>
      <c r="E42" s="41">
        <f t="shared" si="8"/>
        <v>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40" t="str">
        <f>'1st YEAR CASH FLOW'!A29</f>
        <v/>
      </c>
      <c r="B43" s="41">
        <f>'1st YEAR CASH FLOW'!O29</f>
        <v>0</v>
      </c>
      <c r="C43" s="41">
        <f>'2nd YEAR CASH FLOW'!O29</f>
        <v>0</v>
      </c>
      <c r="D43" s="41">
        <f>'3rd YEAR CASH FLOW'!O29</f>
        <v>0</v>
      </c>
      <c r="E43" s="41">
        <f t="shared" si="8"/>
        <v>0</v>
      </c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 ht="15.0" customHeight="1">
      <c r="A44" s="40" t="str">
        <f>'1st YEAR CASH FLOW'!A30</f>
        <v/>
      </c>
      <c r="B44" s="41">
        <f>'1st YEAR CASH FLOW'!O30</f>
        <v>0</v>
      </c>
      <c r="C44" s="41">
        <f>'2nd YEAR CASH FLOW'!O30</f>
        <v>0</v>
      </c>
      <c r="D44" s="41">
        <f>'3rd YEAR CASH FLOW'!O30</f>
        <v>0</v>
      </c>
      <c r="E44" s="41">
        <f t="shared" si="8"/>
        <v>0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40" t="str">
        <f>'1st YEAR CASH FLOW'!A31</f>
        <v/>
      </c>
      <c r="B45" s="41">
        <f>'1st YEAR CASH FLOW'!O31</f>
        <v>0</v>
      </c>
      <c r="C45" s="41">
        <f>'2nd YEAR CASH FLOW'!O31</f>
        <v>0</v>
      </c>
      <c r="D45" s="41">
        <f>'3rd YEAR CASH FLOW'!O31</f>
        <v>0</v>
      </c>
      <c r="E45" s="41">
        <f t="shared" si="8"/>
        <v>0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40" t="str">
        <f>'1st YEAR CASH FLOW'!A32</f>
        <v/>
      </c>
      <c r="B46" s="41">
        <f>'1st YEAR CASH FLOW'!O32</f>
        <v>0</v>
      </c>
      <c r="C46" s="41">
        <f>'2nd YEAR CASH FLOW'!O32</f>
        <v>0</v>
      </c>
      <c r="D46" s="41">
        <f>'3rd YEAR CASH FLOW'!O32</f>
        <v>0</v>
      </c>
      <c r="E46" s="41">
        <f t="shared" si="8"/>
        <v>0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40" t="str">
        <f>'1st YEAR CASH FLOW'!A33</f>
        <v/>
      </c>
      <c r="B47" s="41">
        <f>'1st YEAR CASH FLOW'!O33</f>
        <v>0</v>
      </c>
      <c r="C47" s="41">
        <f>'2nd YEAR CASH FLOW'!O33</f>
        <v>0</v>
      </c>
      <c r="D47" s="41">
        <f>'3rd YEAR CASH FLOW'!O33</f>
        <v>0</v>
      </c>
      <c r="E47" s="41">
        <f t="shared" si="8"/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40" t="str">
        <f>'1st YEAR CASH FLOW'!A34</f>
        <v/>
      </c>
      <c r="B48" s="41">
        <f>'1st YEAR CASH FLOW'!O34</f>
        <v>0</v>
      </c>
      <c r="C48" s="41">
        <f>'2nd YEAR CASH FLOW'!O34</f>
        <v>0</v>
      </c>
      <c r="D48" s="41">
        <f>'3rd YEAR CASH FLOW'!O34</f>
        <v>0</v>
      </c>
      <c r="E48" s="41">
        <f t="shared" si="8"/>
        <v>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40" t="str">
        <f>'1st YEAR CASH FLOW'!A35</f>
        <v/>
      </c>
      <c r="B49" s="41">
        <f>'1st YEAR CASH FLOW'!O35</f>
        <v>0</v>
      </c>
      <c r="C49" s="41">
        <f>'2nd YEAR CASH FLOW'!O35</f>
        <v>0</v>
      </c>
      <c r="D49" s="41">
        <f>'3rd YEAR CASH FLOW'!O35</f>
        <v>0</v>
      </c>
      <c r="E49" s="41">
        <f t="shared" si="8"/>
        <v>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0" t="str">
        <f>'1st YEAR CASH FLOW'!A36</f>
        <v/>
      </c>
      <c r="B50" s="41">
        <f>'1st YEAR CASH FLOW'!O36</f>
        <v>0</v>
      </c>
      <c r="C50" s="41">
        <f>'2nd YEAR CASH FLOW'!O36</f>
        <v>0</v>
      </c>
      <c r="D50" s="41">
        <f>'3rd YEAR CASH FLOW'!O36</f>
        <v>0</v>
      </c>
      <c r="E50" s="41">
        <f t="shared" si="8"/>
        <v>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40" t="str">
        <f>'1st YEAR CASH FLOW'!A37</f>
        <v/>
      </c>
      <c r="B51" s="41">
        <f>'1st YEAR CASH FLOW'!O37</f>
        <v>0</v>
      </c>
      <c r="C51" s="41">
        <f>'2nd YEAR CASH FLOW'!O37</f>
        <v>0</v>
      </c>
      <c r="D51" s="41">
        <f>'3rd YEAR CASH FLOW'!O37</f>
        <v>0</v>
      </c>
      <c r="E51" s="41">
        <f t="shared" si="8"/>
        <v>0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40" t="str">
        <f>'1st YEAR CASH FLOW'!A38</f>
        <v/>
      </c>
      <c r="B52" s="41">
        <f>'1st YEAR CASH FLOW'!O38</f>
        <v>0</v>
      </c>
      <c r="C52" s="41">
        <f>'2nd YEAR CASH FLOW'!O38</f>
        <v>0</v>
      </c>
      <c r="D52" s="41">
        <f>'3rd YEAR CASH FLOW'!O38</f>
        <v>0</v>
      </c>
      <c r="E52" s="41">
        <f t="shared" si="8"/>
        <v>0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40" t="str">
        <f>'1st YEAR CASH FLOW'!A39</f>
        <v/>
      </c>
      <c r="B53" s="41">
        <f>'1st YEAR CASH FLOW'!O39</f>
        <v>0</v>
      </c>
      <c r="C53" s="41">
        <f>'2nd YEAR CASH FLOW'!O39</f>
        <v>0</v>
      </c>
      <c r="D53" s="41">
        <f>'3rd YEAR CASH FLOW'!O39</f>
        <v>0</v>
      </c>
      <c r="E53" s="41">
        <f t="shared" si="8"/>
        <v>0</v>
      </c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40" t="str">
        <f>'1st YEAR CASH FLOW'!A40</f>
        <v/>
      </c>
      <c r="B54" s="41">
        <f>'1st YEAR CASH FLOW'!O40</f>
        <v>0</v>
      </c>
      <c r="C54" s="41">
        <f>'2nd YEAR CASH FLOW'!O40</f>
        <v>0</v>
      </c>
      <c r="D54" s="41">
        <f>'3rd YEAR CASH FLOW'!O40</f>
        <v>0</v>
      </c>
      <c r="E54" s="41">
        <f t="shared" si="8"/>
        <v>0</v>
      </c>
      <c r="F54" s="43"/>
      <c r="G54" s="43"/>
      <c r="H54" s="43"/>
      <c r="I54" s="4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5" t="s">
        <v>12</v>
      </c>
      <c r="B55" s="46">
        <f t="shared" ref="B55:E55" si="9">SUM(B36:B54)</f>
        <v>0</v>
      </c>
      <c r="C55" s="46">
        <f t="shared" si="9"/>
        <v>0</v>
      </c>
      <c r="D55" s="46">
        <f t="shared" si="9"/>
        <v>0</v>
      </c>
      <c r="E55" s="46">
        <f t="shared" si="9"/>
        <v>0</v>
      </c>
      <c r="F55" s="44"/>
      <c r="G55" s="44"/>
      <c r="H55" s="4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12" t="s">
        <v>13</v>
      </c>
      <c r="B56" s="47"/>
      <c r="C56" s="47"/>
      <c r="D56" s="47"/>
      <c r="E56" s="47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53" t="str">
        <f>'1st YEAR CASH FLOW'!A43</f>
        <v>Salaries &amp; Wages</v>
      </c>
      <c r="B57" s="52">
        <f>'1st YEAR CASH FLOW'!O43</f>
        <v>52800</v>
      </c>
      <c r="C57" s="52">
        <f>'2nd YEAR CASH FLOW'!O43</f>
        <v>0</v>
      </c>
      <c r="D57" s="52">
        <f>'3rd YEAR CASH FLOW'!O43</f>
        <v>0</v>
      </c>
      <c r="E57" s="52">
        <f t="shared" ref="E57:E84" si="10">SUM(B57:D57)</f>
        <v>52800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53" t="str">
        <f>'1st YEAR CASH FLOW'!A44</f>
        <v>Benefits</v>
      </c>
      <c r="B58" s="52">
        <f>'1st YEAR CASH FLOW'!O44</f>
        <v>0</v>
      </c>
      <c r="C58" s="52">
        <f>'2nd YEAR CASH FLOW'!O44</f>
        <v>0</v>
      </c>
      <c r="D58" s="52">
        <f>'3rd YEAR CASH FLOW'!O44</f>
        <v>0</v>
      </c>
      <c r="E58" s="52">
        <f t="shared" si="10"/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53" t="str">
        <f>'1st YEAR CASH FLOW'!A45</f>
        <v>Payroll Taxes</v>
      </c>
      <c r="B59" s="52">
        <f>'1st YEAR CASH FLOW'!O45</f>
        <v>39600</v>
      </c>
      <c r="C59" s="52">
        <f>'2nd YEAR CASH FLOW'!O45</f>
        <v>0</v>
      </c>
      <c r="D59" s="52">
        <f>'3rd YEAR CASH FLOW'!O45</f>
        <v>0</v>
      </c>
      <c r="E59" s="52">
        <f t="shared" si="10"/>
        <v>39600</v>
      </c>
      <c r="F59" s="4"/>
      <c r="G59" s="4"/>
      <c r="H59" s="4"/>
      <c r="I59" s="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ht="12.75" customHeight="1">
      <c r="A60" s="53" t="str">
        <f>'1st YEAR CASH FLOW'!A46</f>
        <v>Rent</v>
      </c>
      <c r="B60" s="52">
        <f>'1st YEAR CASH FLOW'!O46</f>
        <v>41140</v>
      </c>
      <c r="C60" s="52">
        <f>'2nd YEAR CASH FLOW'!O46</f>
        <v>0</v>
      </c>
      <c r="D60" s="52">
        <f>'3rd YEAR CASH FLOW'!O46</f>
        <v>0</v>
      </c>
      <c r="E60" s="52">
        <f t="shared" si="10"/>
        <v>41140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53" t="str">
        <f>'1st YEAR CASH FLOW'!A47</f>
        <v>Utilities</v>
      </c>
      <c r="B61" s="52">
        <f>'1st YEAR CASH FLOW'!O47</f>
        <v>9900</v>
      </c>
      <c r="C61" s="52">
        <f>'2nd YEAR CASH FLOW'!O47</f>
        <v>0</v>
      </c>
      <c r="D61" s="52">
        <f>'3rd YEAR CASH FLOW'!O47</f>
        <v>0</v>
      </c>
      <c r="E61" s="52">
        <f t="shared" si="10"/>
        <v>9900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53" t="str">
        <f>'1st YEAR CASH FLOW'!A48</f>
        <v>Cell Phone</v>
      </c>
      <c r="B62" s="52">
        <f>'1st YEAR CASH FLOW'!O48</f>
        <v>1287</v>
      </c>
      <c r="C62" s="52">
        <f>'2nd YEAR CASH FLOW'!O48</f>
        <v>0</v>
      </c>
      <c r="D62" s="52">
        <f>'3rd YEAR CASH FLOW'!O48</f>
        <v>0</v>
      </c>
      <c r="E62" s="52">
        <f t="shared" si="10"/>
        <v>1287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53" t="str">
        <f>'1st YEAR CASH FLOW'!A49</f>
        <v>MIleage (administrative)</v>
      </c>
      <c r="B63" s="52">
        <f>'1st YEAR CASH FLOW'!O49</f>
        <v>0</v>
      </c>
      <c r="C63" s="52">
        <f>'2nd YEAR CASH FLOW'!O49</f>
        <v>0</v>
      </c>
      <c r="D63" s="52">
        <f>'3rd YEAR CASH FLOW'!O49</f>
        <v>0</v>
      </c>
      <c r="E63" s="52">
        <f t="shared" si="10"/>
        <v>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53" t="str">
        <f>'1st YEAR CASH FLOW'!A50</f>
        <v>Business Insurance</v>
      </c>
      <c r="B64" s="52">
        <f>'1st YEAR CASH FLOW'!O50</f>
        <v>1287</v>
      </c>
      <c r="C64" s="52">
        <f>'2nd YEAR CASH FLOW'!O50</f>
        <v>0</v>
      </c>
      <c r="D64" s="52">
        <f>'3rd YEAR CASH FLOW'!O50</f>
        <v>0</v>
      </c>
      <c r="E64" s="52">
        <f t="shared" si="10"/>
        <v>1287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53" t="str">
        <f>'1st YEAR CASH FLOW'!A51</f>
        <v>Website</v>
      </c>
      <c r="B65" s="52">
        <f>'1st YEAR CASH FLOW'!O51</f>
        <v>440</v>
      </c>
      <c r="C65" s="52">
        <f>'2nd YEAR CASH FLOW'!O51</f>
        <v>0</v>
      </c>
      <c r="D65" s="52">
        <f>'3rd YEAR CASH FLOW'!O51</f>
        <v>0</v>
      </c>
      <c r="E65" s="52">
        <f t="shared" si="10"/>
        <v>440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53" t="str">
        <f>'1st YEAR CASH FLOW'!A52</f>
        <v>Professional Services</v>
      </c>
      <c r="B66" s="52">
        <f>'1st YEAR CASH FLOW'!O52</f>
        <v>3850</v>
      </c>
      <c r="C66" s="52">
        <f>'2nd YEAR CASH FLOW'!O52</f>
        <v>0</v>
      </c>
      <c r="D66" s="52">
        <f>'3rd YEAR CASH FLOW'!O52</f>
        <v>0</v>
      </c>
      <c r="E66" s="52">
        <f t="shared" si="10"/>
        <v>3850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53" t="str">
        <f>'1st YEAR CASH FLOW'!A53</f>
        <v>Equiptment &amp; Software</v>
      </c>
      <c r="B67" s="52">
        <f>'1st YEAR CASH FLOW'!O53</f>
        <v>0</v>
      </c>
      <c r="C67" s="52">
        <f>'2nd YEAR CASH FLOW'!O53</f>
        <v>0</v>
      </c>
      <c r="D67" s="52">
        <f>'3rd YEAR CASH FLOW'!O53</f>
        <v>0</v>
      </c>
      <c r="E67" s="52">
        <f t="shared" si="10"/>
        <v>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53" t="str">
        <f>'1st YEAR CASH FLOW'!A54</f>
        <v>Repairs &amp; Maintenance</v>
      </c>
      <c r="B68" s="52">
        <f>'1st YEAR CASH FLOW'!O54</f>
        <v>0</v>
      </c>
      <c r="C68" s="52">
        <f>'2nd YEAR CASH FLOW'!O54</f>
        <v>0</v>
      </c>
      <c r="D68" s="52">
        <f>'3rd YEAR CASH FLOW'!O54</f>
        <v>0</v>
      </c>
      <c r="E68" s="52">
        <f t="shared" si="10"/>
        <v>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53" t="str">
        <f>'1st YEAR CASH FLOW'!A55</f>
        <v>Equipment</v>
      </c>
      <c r="B69" s="52">
        <f>'1st YEAR CASH FLOW'!O55</f>
        <v>3850</v>
      </c>
      <c r="C69" s="52">
        <f>'2nd YEAR CASH FLOW'!O55</f>
        <v>0</v>
      </c>
      <c r="D69" s="52">
        <f>'3rd YEAR CASH FLOW'!O55</f>
        <v>0</v>
      </c>
      <c r="E69" s="52">
        <f t="shared" si="10"/>
        <v>3850</v>
      </c>
      <c r="F69" s="4"/>
      <c r="G69" s="4"/>
      <c r="H69" s="4"/>
      <c r="I69" s="4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53" t="str">
        <f>'1st YEAR CASH FLOW'!A56</f>
        <v>Office Supplies</v>
      </c>
      <c r="B70" s="52">
        <f>'1st YEAR CASH FLOW'!O56</f>
        <v>0</v>
      </c>
      <c r="C70" s="52">
        <f>'2nd YEAR CASH FLOW'!O56</f>
        <v>0</v>
      </c>
      <c r="D70" s="52">
        <f>'3rd YEAR CASH FLOW'!O56</f>
        <v>0</v>
      </c>
      <c r="E70" s="52">
        <f t="shared" si="10"/>
        <v>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53" t="str">
        <f>'1st YEAR CASH FLOW'!A57</f>
        <v>Furnishings</v>
      </c>
      <c r="B71" s="52">
        <f>'1st YEAR CASH FLOW'!O57</f>
        <v>0</v>
      </c>
      <c r="C71" s="52">
        <f>'2nd YEAR CASH FLOW'!O57</f>
        <v>0</v>
      </c>
      <c r="D71" s="52">
        <f>'3rd YEAR CASH FLOW'!O57</f>
        <v>0</v>
      </c>
      <c r="E71" s="52">
        <f t="shared" si="10"/>
        <v>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53" t="str">
        <f>'1st YEAR CASH FLOW'!A58</f>
        <v>Capital Improvements</v>
      </c>
      <c r="B72" s="52">
        <f>'1st YEAR CASH FLOW'!O58</f>
        <v>0</v>
      </c>
      <c r="C72" s="52">
        <f>'2nd YEAR CASH FLOW'!O58</f>
        <v>0</v>
      </c>
      <c r="D72" s="52">
        <f>'3rd YEAR CASH FLOW'!O58</f>
        <v>0</v>
      </c>
      <c r="E72" s="52">
        <f t="shared" si="10"/>
        <v>0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53" t="str">
        <f>'1st YEAR CASH FLOW'!A59</f>
        <v>Marketing</v>
      </c>
      <c r="B73" s="52">
        <f>'1st YEAR CASH FLOW'!O59</f>
        <v>0</v>
      </c>
      <c r="C73" s="52">
        <f>'2nd YEAR CASH FLOW'!O59</f>
        <v>0</v>
      </c>
      <c r="D73" s="52">
        <f>'3rd YEAR CASH FLOW'!O59</f>
        <v>0</v>
      </c>
      <c r="E73" s="52">
        <f t="shared" si="10"/>
        <v>0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53" t="str">
        <f>'1st YEAR CASH FLOW'!A60</f>
        <v>State Business Registration</v>
      </c>
      <c r="B74" s="52">
        <f>'1st YEAR CASH FLOW'!O60</f>
        <v>0</v>
      </c>
      <c r="C74" s="52">
        <f>'2nd YEAR CASH FLOW'!O60</f>
        <v>0</v>
      </c>
      <c r="D74" s="52">
        <f>'3rd YEAR CASH FLOW'!O60</f>
        <v>0</v>
      </c>
      <c r="E74" s="52">
        <f t="shared" si="10"/>
        <v>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53" t="str">
        <f>'1st YEAR CASH FLOW'!A61</f>
        <v>City Business Licensing</v>
      </c>
      <c r="B75" s="52">
        <f>'1st YEAR CASH FLOW'!O61</f>
        <v>0</v>
      </c>
      <c r="C75" s="52">
        <f>'2nd YEAR CASH FLOW'!O61</f>
        <v>0</v>
      </c>
      <c r="D75" s="52">
        <f>'3rd YEAR CASH FLOW'!O61</f>
        <v>0</v>
      </c>
      <c r="E75" s="52">
        <f t="shared" si="10"/>
        <v>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53" t="str">
        <f>'1st YEAR CASH FLOW'!A62</f>
        <v>Permits</v>
      </c>
      <c r="B76" s="52">
        <f>'1st YEAR CASH FLOW'!O62</f>
        <v>0</v>
      </c>
      <c r="C76" s="52">
        <f>'2nd YEAR CASH FLOW'!O62</f>
        <v>0</v>
      </c>
      <c r="D76" s="52">
        <f>'3rd YEAR CASH FLOW'!O62</f>
        <v>0</v>
      </c>
      <c r="E76" s="52">
        <f t="shared" si="10"/>
        <v>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8.0" customHeight="1">
      <c r="A77" s="53" t="str">
        <f>'1st YEAR CASH FLOW'!A63</f>
        <v>Meals &amp; Entertainment</v>
      </c>
      <c r="B77" s="52">
        <f>'1st YEAR CASH FLOW'!O63</f>
        <v>0</v>
      </c>
      <c r="C77" s="52">
        <f>'2nd YEAR CASH FLOW'!O63</f>
        <v>0</v>
      </c>
      <c r="D77" s="52">
        <f>'3rd YEAR CASH FLOW'!O63</f>
        <v>0</v>
      </c>
      <c r="E77" s="52">
        <f t="shared" si="10"/>
        <v>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7.25" customHeight="1">
      <c r="A78" s="53" t="str">
        <f>'1st YEAR CASH FLOW'!A64</f>
        <v>Dues &amp; Subscriptions</v>
      </c>
      <c r="B78" s="52">
        <f>'1st YEAR CASH FLOW'!O64</f>
        <v>0</v>
      </c>
      <c r="C78" s="52">
        <f>'2nd YEAR CASH FLOW'!O64</f>
        <v>0</v>
      </c>
      <c r="D78" s="52">
        <f>'3rd YEAR CASH FLOW'!O64</f>
        <v>0</v>
      </c>
      <c r="E78" s="52">
        <f t="shared" si="10"/>
        <v>0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53" t="str">
        <f>'1st YEAR CASH FLOW'!A65</f>
        <v>Travel</v>
      </c>
      <c r="B79" s="52">
        <f>'1st YEAR CASH FLOW'!O65</f>
        <v>0</v>
      </c>
      <c r="C79" s="52">
        <f>'2nd YEAR CASH FLOW'!O65</f>
        <v>0</v>
      </c>
      <c r="D79" s="52">
        <f>'3rd YEAR CASH FLOW'!O65</f>
        <v>0</v>
      </c>
      <c r="E79" s="52">
        <f t="shared" si="10"/>
        <v>0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53" t="str">
        <f>'1st YEAR CASH FLOW'!A66</f>
        <v>Meals &amp; Entertainment</v>
      </c>
      <c r="B80" s="52">
        <f>'1st YEAR CASH FLOW'!O66</f>
        <v>0</v>
      </c>
      <c r="C80" s="52">
        <f>'2nd YEAR CASH FLOW'!O66</f>
        <v>0</v>
      </c>
      <c r="D80" s="52">
        <f>'3rd YEAR CASH FLOW'!O66</f>
        <v>0</v>
      </c>
      <c r="E80" s="52">
        <f t="shared" si="10"/>
        <v>0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53" t="str">
        <f>'1st YEAR CASH FLOW'!A67</f>
        <v>Loan Payment</v>
      </c>
      <c r="B81" s="52">
        <f>'1st YEAR CASH FLOW'!O67</f>
        <v>0</v>
      </c>
      <c r="C81" s="52">
        <f>'2nd YEAR CASH FLOW'!O67</f>
        <v>0</v>
      </c>
      <c r="D81" s="52">
        <f>'3rd YEAR CASH FLOW'!O67</f>
        <v>0</v>
      </c>
      <c r="E81" s="52">
        <f t="shared" si="10"/>
        <v>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53" t="str">
        <f>'1st YEAR CASH FLOW'!A68</f>
        <v/>
      </c>
      <c r="B82" s="52">
        <f>'1st YEAR CASH FLOW'!O68</f>
        <v>0</v>
      </c>
      <c r="C82" s="52">
        <f>'2nd YEAR CASH FLOW'!O68</f>
        <v>0</v>
      </c>
      <c r="D82" s="52">
        <f>'3rd YEAR CASH FLOW'!O68</f>
        <v>0</v>
      </c>
      <c r="E82" s="52">
        <f t="shared" si="10"/>
        <v>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53" t="str">
        <f>'1st YEAR CASH FLOW'!A69</f>
        <v/>
      </c>
      <c r="B83" s="52">
        <f>'1st YEAR CASH FLOW'!O69</f>
        <v>0</v>
      </c>
      <c r="C83" s="52">
        <f>'2nd YEAR CASH FLOW'!O69</f>
        <v>0</v>
      </c>
      <c r="D83" s="52">
        <f>'3rd YEAR CASH FLOW'!O69</f>
        <v>0</v>
      </c>
      <c r="E83" s="52">
        <f t="shared" si="10"/>
        <v>0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53" t="str">
        <f>'1st YEAR CASH FLOW'!A70</f>
        <v/>
      </c>
      <c r="B84" s="52">
        <f>'1st YEAR CASH FLOW'!O70</f>
        <v>0</v>
      </c>
      <c r="C84" s="52">
        <f>'2nd YEAR CASH FLOW'!O70</f>
        <v>0</v>
      </c>
      <c r="D84" s="52">
        <f>'3rd YEAR CASH FLOW'!O70</f>
        <v>0</v>
      </c>
      <c r="E84" s="52">
        <f t="shared" si="10"/>
        <v>0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63" t="s">
        <v>38</v>
      </c>
      <c r="B85" s="46">
        <f t="shared" ref="B85:E85" si="11">SUM(B57:B84)</f>
        <v>154154</v>
      </c>
      <c r="C85" s="46">
        <f t="shared" si="11"/>
        <v>0</v>
      </c>
      <c r="D85" s="46">
        <f t="shared" si="11"/>
        <v>0</v>
      </c>
      <c r="E85" s="46">
        <f t="shared" si="11"/>
        <v>154154</v>
      </c>
      <c r="F85" s="64"/>
      <c r="G85" s="44"/>
      <c r="H85" s="4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65" t="s">
        <v>39</v>
      </c>
      <c r="B86" s="26">
        <f t="shared" ref="B86:E86" si="12">B85+B55</f>
        <v>154154</v>
      </c>
      <c r="C86" s="26">
        <f t="shared" si="12"/>
        <v>0</v>
      </c>
      <c r="D86" s="26">
        <f t="shared" si="12"/>
        <v>0</v>
      </c>
      <c r="E86" s="26">
        <f t="shared" si="12"/>
        <v>154154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66" t="s">
        <v>40</v>
      </c>
      <c r="B87" s="68">
        <f t="shared" ref="B87:D87" si="13">B31-B86</f>
        <v>-154154</v>
      </c>
      <c r="C87" s="68">
        <f t="shared" si="13"/>
        <v>0</v>
      </c>
      <c r="D87" s="68">
        <f t="shared" si="13"/>
        <v>0</v>
      </c>
      <c r="E87" s="68">
        <f>E33-E86</f>
        <v>-168168</v>
      </c>
      <c r="F87" s="69"/>
      <c r="G87" s="62"/>
      <c r="H87" s="62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70"/>
      <c r="B88" s="72" t="s">
        <v>41</v>
      </c>
      <c r="C88" s="72" t="s">
        <v>41</v>
      </c>
      <c r="D88" s="72" t="s">
        <v>41</v>
      </c>
      <c r="E88" s="72" t="s">
        <v>41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2"/>
      <c r="C89" s="2"/>
      <c r="D89" s="2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73"/>
      <c r="B90" s="2"/>
      <c r="C90" s="2"/>
      <c r="D90" s="2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73"/>
      <c r="B91" s="2"/>
      <c r="C91" s="2"/>
      <c r="D91" s="2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73"/>
      <c r="B92" s="2"/>
      <c r="C92" s="2"/>
      <c r="D92" s="2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2"/>
      <c r="C93" s="2"/>
      <c r="D93" s="2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2"/>
      <c r="C94" s="2"/>
      <c r="D94" s="2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2"/>
      <c r="C95" s="2"/>
      <c r="D95" s="2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2"/>
      <c r="C96" s="2"/>
      <c r="D96" s="2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2"/>
      <c r="C97" s="2"/>
      <c r="D97" s="2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2"/>
      <c r="C98" s="2"/>
      <c r="D98" s="2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2"/>
      <c r="C99" s="2"/>
      <c r="D99" s="2"/>
      <c r="E99" s="2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2"/>
      <c r="C100" s="2"/>
      <c r="D100" s="2"/>
      <c r="E100" s="2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2"/>
      <c r="C101" s="2"/>
      <c r="D101" s="2"/>
      <c r="E101" s="2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2"/>
      <c r="C102" s="2"/>
      <c r="D102" s="2"/>
      <c r="E102" s="2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2"/>
      <c r="C103" s="2"/>
      <c r="D103" s="2"/>
      <c r="E103" s="2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2"/>
      <c r="C104" s="2"/>
      <c r="D104" s="2"/>
      <c r="E104" s="2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2"/>
      <c r="C105" s="2"/>
      <c r="D105" s="2"/>
      <c r="E105" s="2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2"/>
      <c r="C106" s="2"/>
      <c r="D106" s="2"/>
      <c r="E106" s="2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2"/>
      <c r="C107" s="2"/>
      <c r="D107" s="2"/>
      <c r="E107" s="2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2"/>
      <c r="C108" s="2"/>
      <c r="D108" s="2"/>
      <c r="E108" s="2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2"/>
      <c r="C109" s="2"/>
      <c r="D109" s="2"/>
      <c r="E109" s="2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2"/>
      <c r="C110" s="2"/>
      <c r="D110" s="2"/>
      <c r="E110" s="2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2"/>
      <c r="C111" s="2"/>
      <c r="D111" s="2"/>
      <c r="E111" s="2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2"/>
      <c r="C112" s="2"/>
      <c r="D112" s="2"/>
      <c r="E112" s="2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2"/>
      <c r="C113" s="2"/>
      <c r="D113" s="2"/>
      <c r="E113" s="2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2"/>
      <c r="C114" s="2"/>
      <c r="D114" s="2"/>
      <c r="E114" s="2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2"/>
      <c r="C115" s="2"/>
      <c r="D115" s="2"/>
      <c r="E115" s="2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2"/>
      <c r="C116" s="2"/>
      <c r="D116" s="2"/>
      <c r="E116" s="2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2"/>
      <c r="C117" s="2"/>
      <c r="D117" s="2"/>
      <c r="E117" s="2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2"/>
      <c r="C118" s="2"/>
      <c r="D118" s="2"/>
      <c r="E118" s="2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2"/>
      <c r="C119" s="2"/>
      <c r="D119" s="2"/>
      <c r="E119" s="2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2"/>
      <c r="C120" s="2"/>
      <c r="D120" s="2"/>
      <c r="E120" s="2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2"/>
      <c r="C121" s="2"/>
      <c r="D121" s="2"/>
      <c r="E121" s="2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2"/>
      <c r="C122" s="2"/>
      <c r="D122" s="2"/>
      <c r="E122" s="2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2"/>
      <c r="C123" s="2"/>
      <c r="D123" s="2"/>
      <c r="E123" s="2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2"/>
      <c r="C124" s="2"/>
      <c r="D124" s="2"/>
      <c r="E124" s="2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2"/>
      <c r="C125" s="2"/>
      <c r="D125" s="2"/>
      <c r="E125" s="2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2"/>
      <c r="C126" s="2"/>
      <c r="D126" s="2"/>
      <c r="E126" s="2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2"/>
      <c r="C127" s="2"/>
      <c r="D127" s="2"/>
      <c r="E127" s="2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2"/>
      <c r="C128" s="2"/>
      <c r="D128" s="2"/>
      <c r="E128" s="2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2"/>
      <c r="C129" s="2"/>
      <c r="D129" s="2"/>
      <c r="E129" s="2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2"/>
      <c r="C130" s="2"/>
      <c r="D130" s="2"/>
      <c r="E130" s="2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2"/>
      <c r="C131" s="2"/>
      <c r="D131" s="2"/>
      <c r="E131" s="2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2"/>
      <c r="C132" s="2"/>
      <c r="D132" s="2"/>
      <c r="E132" s="2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2"/>
      <c r="C133" s="2"/>
      <c r="D133" s="2"/>
      <c r="E133" s="2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2"/>
      <c r="C134" s="2"/>
      <c r="D134" s="2"/>
      <c r="E134" s="2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2"/>
      <c r="C135" s="2"/>
      <c r="D135" s="2"/>
      <c r="E135" s="2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2"/>
      <c r="C136" s="2"/>
      <c r="D136" s="2"/>
      <c r="E136" s="2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2"/>
      <c r="C137" s="2"/>
      <c r="D137" s="2"/>
      <c r="E137" s="2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2"/>
      <c r="C138" s="2"/>
      <c r="D138" s="2"/>
      <c r="E138" s="2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2"/>
      <c r="C139" s="2"/>
      <c r="D139" s="2"/>
      <c r="E139" s="2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2"/>
      <c r="C140" s="2"/>
      <c r="D140" s="2"/>
      <c r="E140" s="2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2"/>
      <c r="C141" s="2"/>
      <c r="D141" s="2"/>
      <c r="E141" s="2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2"/>
      <c r="C142" s="2"/>
      <c r="D142" s="2"/>
      <c r="E142" s="2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2"/>
      <c r="C143" s="2"/>
      <c r="D143" s="2"/>
      <c r="E143" s="2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2"/>
      <c r="C144" s="2"/>
      <c r="D144" s="2"/>
      <c r="E144" s="2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2"/>
      <c r="C145" s="2"/>
      <c r="D145" s="2"/>
      <c r="E145" s="2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2"/>
      <c r="C146" s="2"/>
      <c r="D146" s="2"/>
      <c r="E146" s="2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2"/>
      <c r="C147" s="2"/>
      <c r="D147" s="2"/>
      <c r="E147" s="2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2"/>
      <c r="C148" s="2"/>
      <c r="D148" s="2"/>
      <c r="E148" s="2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2"/>
      <c r="C149" s="2"/>
      <c r="D149" s="2"/>
      <c r="E149" s="2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2"/>
      <c r="C150" s="2"/>
      <c r="D150" s="2"/>
      <c r="E150" s="2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2"/>
      <c r="C151" s="2"/>
      <c r="D151" s="2"/>
      <c r="E151" s="2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2"/>
      <c r="C152" s="2"/>
      <c r="D152" s="2"/>
      <c r="E152" s="2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2"/>
      <c r="C153" s="2"/>
      <c r="D153" s="2"/>
      <c r="E153" s="2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2"/>
      <c r="C154" s="2"/>
      <c r="D154" s="2"/>
      <c r="E154" s="2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2"/>
      <c r="C155" s="2"/>
      <c r="D155" s="2"/>
      <c r="E155" s="2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2"/>
      <c r="C156" s="2"/>
      <c r="D156" s="2"/>
      <c r="E156" s="2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2"/>
      <c r="C157" s="2"/>
      <c r="D157" s="2"/>
      <c r="E157" s="2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2"/>
      <c r="C158" s="2"/>
      <c r="D158" s="2"/>
      <c r="E158" s="2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2"/>
      <c r="C159" s="2"/>
      <c r="D159" s="2"/>
      <c r="E159" s="2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2"/>
      <c r="C160" s="2"/>
      <c r="D160" s="2"/>
      <c r="E160" s="2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2"/>
      <c r="C161" s="2"/>
      <c r="D161" s="2"/>
      <c r="E161" s="2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2"/>
      <c r="C162" s="2"/>
      <c r="D162" s="2"/>
      <c r="E162" s="2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2"/>
      <c r="C163" s="2"/>
      <c r="D163" s="2"/>
      <c r="E163" s="2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2"/>
      <c r="C164" s="2"/>
      <c r="D164" s="2"/>
      <c r="E164" s="2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2"/>
      <c r="C165" s="2"/>
      <c r="D165" s="2"/>
      <c r="E165" s="2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2"/>
      <c r="C166" s="2"/>
      <c r="D166" s="2"/>
      <c r="E166" s="2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2"/>
      <c r="C167" s="2"/>
      <c r="D167" s="2"/>
      <c r="E167" s="2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2"/>
      <c r="C168" s="2"/>
      <c r="D168" s="2"/>
      <c r="E168" s="2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2"/>
      <c r="C169" s="2"/>
      <c r="D169" s="2"/>
      <c r="E169" s="2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2"/>
      <c r="C170" s="2"/>
      <c r="D170" s="2"/>
      <c r="E170" s="2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2"/>
      <c r="C171" s="2"/>
      <c r="D171" s="2"/>
      <c r="E171" s="2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2"/>
      <c r="C172" s="2"/>
      <c r="D172" s="2"/>
      <c r="E172" s="2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2"/>
      <c r="C173" s="2"/>
      <c r="D173" s="2"/>
      <c r="E173" s="2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2"/>
      <c r="C174" s="2"/>
      <c r="D174" s="2"/>
      <c r="E174" s="2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2"/>
      <c r="C175" s="2"/>
      <c r="D175" s="2"/>
      <c r="E175" s="2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2"/>
      <c r="C176" s="2"/>
      <c r="D176" s="2"/>
      <c r="E176" s="2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2"/>
      <c r="C177" s="2"/>
      <c r="D177" s="2"/>
      <c r="E177" s="2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2"/>
      <c r="C178" s="2"/>
      <c r="D178" s="2"/>
      <c r="E178" s="2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2"/>
      <c r="C179" s="2"/>
      <c r="D179" s="2"/>
      <c r="E179" s="2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2"/>
      <c r="C180" s="2"/>
      <c r="D180" s="2"/>
      <c r="E180" s="2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2"/>
      <c r="C181" s="2"/>
      <c r="D181" s="2"/>
      <c r="E181" s="2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2"/>
      <c r="C182" s="2"/>
      <c r="D182" s="2"/>
      <c r="E182" s="2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2"/>
      <c r="C183" s="2"/>
      <c r="D183" s="2"/>
      <c r="E183" s="2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2"/>
      <c r="C184" s="2"/>
      <c r="D184" s="2"/>
      <c r="E184" s="2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2"/>
      <c r="C185" s="2"/>
      <c r="D185" s="2"/>
      <c r="E185" s="2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2"/>
      <c r="C186" s="2"/>
      <c r="D186" s="2"/>
      <c r="E186" s="2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2"/>
      <c r="C187" s="2"/>
      <c r="D187" s="2"/>
      <c r="E187" s="2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2"/>
      <c r="C188" s="2"/>
      <c r="D188" s="2"/>
      <c r="E188" s="2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2"/>
      <c r="C189" s="2"/>
      <c r="D189" s="2"/>
      <c r="E189" s="2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2"/>
      <c r="C190" s="2"/>
      <c r="D190" s="2"/>
      <c r="E190" s="2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2"/>
      <c r="C191" s="2"/>
      <c r="D191" s="2"/>
      <c r="E191" s="2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2"/>
      <c r="C192" s="2"/>
      <c r="D192" s="2"/>
      <c r="E192" s="2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2"/>
      <c r="C193" s="2"/>
      <c r="D193" s="2"/>
      <c r="E193" s="2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2"/>
      <c r="C194" s="2"/>
      <c r="D194" s="2"/>
      <c r="E194" s="2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2"/>
      <c r="C195" s="2"/>
      <c r="D195" s="2"/>
      <c r="E195" s="2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2"/>
      <c r="C196" s="2"/>
      <c r="D196" s="2"/>
      <c r="E196" s="2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2"/>
      <c r="C197" s="2"/>
      <c r="D197" s="2"/>
      <c r="E197" s="2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2"/>
      <c r="C198" s="2"/>
      <c r="D198" s="2"/>
      <c r="E198" s="2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2"/>
      <c r="C199" s="2"/>
      <c r="D199" s="2"/>
      <c r="E199" s="2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2"/>
      <c r="C200" s="2"/>
      <c r="D200" s="2"/>
      <c r="E200" s="2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2"/>
      <c r="C201" s="2"/>
      <c r="D201" s="2"/>
      <c r="E201" s="2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2"/>
      <c r="C202" s="2"/>
      <c r="D202" s="2"/>
      <c r="E202" s="2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2"/>
      <c r="C203" s="2"/>
      <c r="D203" s="2"/>
      <c r="E203" s="2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2"/>
      <c r="C204" s="2"/>
      <c r="D204" s="2"/>
      <c r="E204" s="2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2"/>
      <c r="C205" s="2"/>
      <c r="D205" s="2"/>
      <c r="E205" s="2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2"/>
      <c r="C206" s="2"/>
      <c r="D206" s="2"/>
      <c r="E206" s="2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2"/>
      <c r="C207" s="2"/>
      <c r="D207" s="2"/>
      <c r="E207" s="2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2"/>
      <c r="C208" s="2"/>
      <c r="D208" s="2"/>
      <c r="E208" s="2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2"/>
      <c r="C209" s="2"/>
      <c r="D209" s="2"/>
      <c r="E209" s="2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2"/>
      <c r="C210" s="2"/>
      <c r="D210" s="2"/>
      <c r="E210" s="2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2"/>
      <c r="C211" s="2"/>
      <c r="D211" s="2"/>
      <c r="E211" s="2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2"/>
      <c r="C212" s="2"/>
      <c r="D212" s="2"/>
      <c r="E212" s="2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2"/>
      <c r="C213" s="2"/>
      <c r="D213" s="2"/>
      <c r="E213" s="2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2"/>
      <c r="C214" s="2"/>
      <c r="D214" s="2"/>
      <c r="E214" s="2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2"/>
      <c r="C215" s="2"/>
      <c r="D215" s="2"/>
      <c r="E215" s="2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2"/>
      <c r="C216" s="2"/>
      <c r="D216" s="2"/>
      <c r="E216" s="2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2"/>
      <c r="C217" s="2"/>
      <c r="D217" s="2"/>
      <c r="E217" s="2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2"/>
      <c r="C218" s="2"/>
      <c r="D218" s="2"/>
      <c r="E218" s="2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2"/>
      <c r="C219" s="2"/>
      <c r="D219" s="2"/>
      <c r="E219" s="2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2"/>
      <c r="C220" s="2"/>
      <c r="D220" s="2"/>
      <c r="E220" s="2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2"/>
      <c r="C221" s="2"/>
      <c r="D221" s="2"/>
      <c r="E221" s="2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2"/>
      <c r="C222" s="2"/>
      <c r="D222" s="2"/>
      <c r="E222" s="2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2"/>
      <c r="C223" s="2"/>
      <c r="D223" s="2"/>
      <c r="E223" s="2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2"/>
      <c r="C224" s="2"/>
      <c r="D224" s="2"/>
      <c r="E224" s="2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2"/>
      <c r="C225" s="2"/>
      <c r="D225" s="2"/>
      <c r="E225" s="2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2"/>
      <c r="C226" s="2"/>
      <c r="D226" s="2"/>
      <c r="E226" s="2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2"/>
      <c r="C227" s="2"/>
      <c r="D227" s="2"/>
      <c r="E227" s="2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2"/>
      <c r="C228" s="2"/>
      <c r="D228" s="2"/>
      <c r="E228" s="2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2"/>
      <c r="C229" s="2"/>
      <c r="D229" s="2"/>
      <c r="E229" s="2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2"/>
      <c r="C230" s="2"/>
      <c r="D230" s="2"/>
      <c r="E230" s="2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2"/>
      <c r="C231" s="2"/>
      <c r="D231" s="2"/>
      <c r="E231" s="2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2"/>
      <c r="C232" s="2"/>
      <c r="D232" s="2"/>
      <c r="E232" s="2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2"/>
      <c r="C233" s="2"/>
      <c r="D233" s="2"/>
      <c r="E233" s="2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2"/>
      <c r="C234" s="2"/>
      <c r="D234" s="2"/>
      <c r="E234" s="2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2"/>
      <c r="C235" s="2"/>
      <c r="D235" s="2"/>
      <c r="E235" s="2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2"/>
      <c r="C236" s="2"/>
      <c r="D236" s="2"/>
      <c r="E236" s="2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2"/>
      <c r="C237" s="2"/>
      <c r="D237" s="2"/>
      <c r="E237" s="2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2"/>
      <c r="C238" s="2"/>
      <c r="D238" s="2"/>
      <c r="E238" s="2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2"/>
      <c r="C239" s="2"/>
      <c r="D239" s="2"/>
      <c r="E239" s="2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2"/>
      <c r="C240" s="2"/>
      <c r="D240" s="2"/>
      <c r="E240" s="2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2"/>
      <c r="C241" s="2"/>
      <c r="D241" s="2"/>
      <c r="E241" s="2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2"/>
      <c r="C242" s="2"/>
      <c r="D242" s="2"/>
      <c r="E242" s="2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2"/>
      <c r="C243" s="2"/>
      <c r="D243" s="2"/>
      <c r="E243" s="2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2"/>
      <c r="C244" s="2"/>
      <c r="D244" s="2"/>
      <c r="E244" s="2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2"/>
      <c r="C245" s="2"/>
      <c r="D245" s="2"/>
      <c r="E245" s="2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2"/>
      <c r="C246" s="2"/>
      <c r="D246" s="2"/>
      <c r="E246" s="2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2"/>
      <c r="C247" s="2"/>
      <c r="D247" s="2"/>
      <c r="E247" s="2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2"/>
      <c r="C248" s="2"/>
      <c r="D248" s="2"/>
      <c r="E248" s="2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2"/>
      <c r="C249" s="2"/>
      <c r="D249" s="2"/>
      <c r="E249" s="2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2"/>
      <c r="C250" s="2"/>
      <c r="D250" s="2"/>
      <c r="E250" s="2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2"/>
      <c r="C251" s="2"/>
      <c r="D251" s="2"/>
      <c r="E251" s="2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2"/>
      <c r="C252" s="2"/>
      <c r="D252" s="2"/>
      <c r="E252" s="2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2"/>
      <c r="C253" s="2"/>
      <c r="D253" s="2"/>
      <c r="E253" s="2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2"/>
      <c r="C254" s="2"/>
      <c r="D254" s="2"/>
      <c r="E254" s="2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2"/>
      <c r="C255" s="2"/>
      <c r="D255" s="2"/>
      <c r="E255" s="2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2"/>
      <c r="C256" s="2"/>
      <c r="D256" s="2"/>
      <c r="E256" s="2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2"/>
      <c r="C257" s="2"/>
      <c r="D257" s="2"/>
      <c r="E257" s="2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2"/>
      <c r="C258" s="2"/>
      <c r="D258" s="2"/>
      <c r="E258" s="2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2"/>
      <c r="C259" s="2"/>
      <c r="D259" s="2"/>
      <c r="E259" s="2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2"/>
      <c r="C260" s="2"/>
      <c r="D260" s="2"/>
      <c r="E260" s="2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2"/>
      <c r="C261" s="2"/>
      <c r="D261" s="2"/>
      <c r="E261" s="2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2"/>
      <c r="C262" s="2"/>
      <c r="D262" s="2"/>
      <c r="E262" s="2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2"/>
      <c r="C263" s="2"/>
      <c r="D263" s="2"/>
      <c r="E263" s="2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2"/>
      <c r="C264" s="2"/>
      <c r="D264" s="2"/>
      <c r="E264" s="2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2"/>
      <c r="C265" s="2"/>
      <c r="D265" s="2"/>
      <c r="E265" s="2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2"/>
      <c r="C266" s="2"/>
      <c r="D266" s="2"/>
      <c r="E266" s="2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2"/>
      <c r="C267" s="2"/>
      <c r="D267" s="2"/>
      <c r="E267" s="2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2"/>
      <c r="C268" s="2"/>
      <c r="D268" s="2"/>
      <c r="E268" s="2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2"/>
      <c r="C269" s="2"/>
      <c r="D269" s="2"/>
      <c r="E269" s="2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2"/>
      <c r="C270" s="2"/>
      <c r="D270" s="2"/>
      <c r="E270" s="2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2"/>
      <c r="C271" s="2"/>
      <c r="D271" s="2"/>
      <c r="E271" s="2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2"/>
      <c r="C272" s="2"/>
      <c r="D272" s="2"/>
      <c r="E272" s="2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2"/>
      <c r="C273" s="2"/>
      <c r="D273" s="2"/>
      <c r="E273" s="2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2"/>
      <c r="C274" s="2"/>
      <c r="D274" s="2"/>
      <c r="E274" s="2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2"/>
      <c r="C275" s="2"/>
      <c r="D275" s="2"/>
      <c r="E275" s="2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2"/>
      <c r="C276" s="2"/>
      <c r="D276" s="2"/>
      <c r="E276" s="2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2"/>
      <c r="C277" s="2"/>
      <c r="D277" s="2"/>
      <c r="E277" s="2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2"/>
      <c r="C278" s="2"/>
      <c r="D278" s="2"/>
      <c r="E278" s="2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2"/>
      <c r="C279" s="2"/>
      <c r="D279" s="2"/>
      <c r="E279" s="2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2"/>
      <c r="C280" s="2"/>
      <c r="D280" s="2"/>
      <c r="E280" s="2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2"/>
      <c r="C281" s="2"/>
      <c r="D281" s="2"/>
      <c r="E281" s="2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2"/>
      <c r="C282" s="2"/>
      <c r="D282" s="2"/>
      <c r="E282" s="2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2"/>
      <c r="C283" s="2"/>
      <c r="D283" s="2"/>
      <c r="E283" s="2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2"/>
      <c r="C284" s="2"/>
      <c r="D284" s="2"/>
      <c r="E284" s="2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2"/>
      <c r="C285" s="2"/>
      <c r="D285" s="2"/>
      <c r="E285" s="2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2"/>
      <c r="C286" s="2"/>
      <c r="D286" s="2"/>
      <c r="E286" s="2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2"/>
      <c r="C287" s="2"/>
      <c r="D287" s="2"/>
      <c r="E287" s="2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2"/>
      <c r="C288" s="2"/>
      <c r="D288" s="2"/>
      <c r="E288" s="2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2"/>
      <c r="C289" s="2"/>
      <c r="D289" s="2"/>
      <c r="E289" s="2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2"/>
      <c r="C290" s="2"/>
      <c r="D290" s="2"/>
      <c r="E290" s="2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2"/>
      <c r="C291" s="2"/>
      <c r="D291" s="2"/>
      <c r="E291" s="2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2"/>
      <c r="C292" s="2"/>
      <c r="D292" s="2"/>
      <c r="E292" s="2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2"/>
      <c r="C293" s="2"/>
      <c r="D293" s="2"/>
      <c r="E293" s="2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2"/>
      <c r="C294" s="2"/>
      <c r="D294" s="2"/>
      <c r="E294" s="2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2"/>
      <c r="C295" s="2"/>
      <c r="D295" s="2"/>
      <c r="E295" s="2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2"/>
      <c r="C296" s="2"/>
      <c r="D296" s="2"/>
      <c r="E296" s="2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2"/>
      <c r="C297" s="2"/>
      <c r="D297" s="2"/>
      <c r="E297" s="2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2"/>
      <c r="C298" s="2"/>
      <c r="D298" s="2"/>
      <c r="E298" s="2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2"/>
      <c r="C299" s="2"/>
      <c r="D299" s="2"/>
      <c r="E299" s="2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2"/>
      <c r="C300" s="2"/>
      <c r="D300" s="2"/>
      <c r="E300" s="2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2"/>
      <c r="C301" s="2"/>
      <c r="D301" s="2"/>
      <c r="E301" s="2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2"/>
      <c r="C302" s="2"/>
      <c r="D302" s="2"/>
      <c r="E302" s="2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2"/>
      <c r="C303" s="2"/>
      <c r="D303" s="2"/>
      <c r="E303" s="2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2"/>
      <c r="C304" s="2"/>
      <c r="D304" s="2"/>
      <c r="E304" s="2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2"/>
      <c r="C305" s="2"/>
      <c r="D305" s="2"/>
      <c r="E305" s="2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2"/>
      <c r="C306" s="2"/>
      <c r="D306" s="2"/>
      <c r="E306" s="2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2"/>
      <c r="C307" s="2"/>
      <c r="D307" s="2"/>
      <c r="E307" s="2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2"/>
      <c r="C308" s="2"/>
      <c r="D308" s="2"/>
      <c r="E308" s="2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2"/>
      <c r="C309" s="2"/>
      <c r="D309" s="2"/>
      <c r="E309" s="2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2"/>
      <c r="C310" s="2"/>
      <c r="D310" s="2"/>
      <c r="E310" s="2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2"/>
      <c r="C311" s="2"/>
      <c r="D311" s="2"/>
      <c r="E311" s="2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2"/>
      <c r="C312" s="2"/>
      <c r="D312" s="2"/>
      <c r="E312" s="2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2"/>
      <c r="C313" s="2"/>
      <c r="D313" s="2"/>
      <c r="E313" s="2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2"/>
      <c r="C314" s="2"/>
      <c r="D314" s="2"/>
      <c r="E314" s="2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2"/>
      <c r="C315" s="2"/>
      <c r="D315" s="2"/>
      <c r="E315" s="2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2"/>
      <c r="C316" s="2"/>
      <c r="D316" s="2"/>
      <c r="E316" s="2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2"/>
      <c r="C317" s="2"/>
      <c r="D317" s="2"/>
      <c r="E317" s="2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2"/>
      <c r="C318" s="2"/>
      <c r="D318" s="2"/>
      <c r="E318" s="2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2"/>
      <c r="C319" s="2"/>
      <c r="D319" s="2"/>
      <c r="E319" s="2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2"/>
      <c r="C320" s="2"/>
      <c r="D320" s="2"/>
      <c r="E320" s="2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2"/>
      <c r="C321" s="2"/>
      <c r="D321" s="2"/>
      <c r="E321" s="2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2"/>
      <c r="C322" s="2"/>
      <c r="D322" s="2"/>
      <c r="E322" s="2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2"/>
      <c r="C323" s="2"/>
      <c r="D323" s="2"/>
      <c r="E323" s="2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2"/>
      <c r="C324" s="2"/>
      <c r="D324" s="2"/>
      <c r="E324" s="2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2"/>
      <c r="C325" s="2"/>
      <c r="D325" s="2"/>
      <c r="E325" s="2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2"/>
      <c r="C326" s="2"/>
      <c r="D326" s="2"/>
      <c r="E326" s="2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2"/>
      <c r="C327" s="2"/>
      <c r="D327" s="2"/>
      <c r="E327" s="2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2"/>
      <c r="C328" s="2"/>
      <c r="D328" s="2"/>
      <c r="E328" s="2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2"/>
      <c r="C329" s="2"/>
      <c r="D329" s="2"/>
      <c r="E329" s="2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2"/>
      <c r="C330" s="2"/>
      <c r="D330" s="2"/>
      <c r="E330" s="2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2"/>
      <c r="C331" s="2"/>
      <c r="D331" s="2"/>
      <c r="E331" s="2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2"/>
      <c r="C332" s="2"/>
      <c r="D332" s="2"/>
      <c r="E332" s="2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2"/>
      <c r="C333" s="2"/>
      <c r="D333" s="2"/>
      <c r="E333" s="2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2"/>
      <c r="C334" s="2"/>
      <c r="D334" s="2"/>
      <c r="E334" s="2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2"/>
      <c r="C335" s="2"/>
      <c r="D335" s="2"/>
      <c r="E335" s="2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2"/>
      <c r="C336" s="2"/>
      <c r="D336" s="2"/>
      <c r="E336" s="2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2"/>
      <c r="C337" s="2"/>
      <c r="D337" s="2"/>
      <c r="E337" s="2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2"/>
      <c r="C338" s="2"/>
      <c r="D338" s="2"/>
      <c r="E338" s="2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2"/>
      <c r="C339" s="2"/>
      <c r="D339" s="2"/>
      <c r="E339" s="2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2"/>
      <c r="C340" s="2"/>
      <c r="D340" s="2"/>
      <c r="E340" s="2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2"/>
      <c r="C341" s="2"/>
      <c r="D341" s="2"/>
      <c r="E341" s="2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2"/>
      <c r="C342" s="2"/>
      <c r="D342" s="2"/>
      <c r="E342" s="2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2"/>
      <c r="C343" s="2"/>
      <c r="D343" s="2"/>
      <c r="E343" s="2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2"/>
      <c r="C344" s="2"/>
      <c r="D344" s="2"/>
      <c r="E344" s="2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2"/>
      <c r="C345" s="2"/>
      <c r="D345" s="2"/>
      <c r="E345" s="2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2"/>
      <c r="C346" s="2"/>
      <c r="D346" s="2"/>
      <c r="E346" s="2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2"/>
      <c r="C347" s="2"/>
      <c r="D347" s="2"/>
      <c r="E347" s="2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2"/>
      <c r="C348" s="2"/>
      <c r="D348" s="2"/>
      <c r="E348" s="2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2"/>
      <c r="C349" s="2"/>
      <c r="D349" s="2"/>
      <c r="E349" s="2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2"/>
      <c r="C350" s="2"/>
      <c r="D350" s="2"/>
      <c r="E350" s="2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2"/>
      <c r="C351" s="2"/>
      <c r="D351" s="2"/>
      <c r="E351" s="2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2"/>
      <c r="C352" s="2"/>
      <c r="D352" s="2"/>
      <c r="E352" s="2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2"/>
      <c r="C353" s="2"/>
      <c r="D353" s="2"/>
      <c r="E353" s="2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2"/>
      <c r="C354" s="2"/>
      <c r="D354" s="2"/>
      <c r="E354" s="2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2"/>
      <c r="C355" s="2"/>
      <c r="D355" s="2"/>
      <c r="E355" s="2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2"/>
      <c r="C356" s="2"/>
      <c r="D356" s="2"/>
      <c r="E356" s="2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2"/>
      <c r="C357" s="2"/>
      <c r="D357" s="2"/>
      <c r="E357" s="2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2"/>
      <c r="C358" s="2"/>
      <c r="D358" s="2"/>
      <c r="E358" s="2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2"/>
      <c r="C359" s="2"/>
      <c r="D359" s="2"/>
      <c r="E359" s="2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2"/>
      <c r="C360" s="2"/>
      <c r="D360" s="2"/>
      <c r="E360" s="2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2"/>
      <c r="C361" s="2"/>
      <c r="D361" s="2"/>
      <c r="E361" s="2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2"/>
      <c r="C362" s="2"/>
      <c r="D362" s="2"/>
      <c r="E362" s="2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2"/>
      <c r="C363" s="2"/>
      <c r="D363" s="2"/>
      <c r="E363" s="2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2"/>
      <c r="C364" s="2"/>
      <c r="D364" s="2"/>
      <c r="E364" s="2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2"/>
      <c r="C365" s="2"/>
      <c r="D365" s="2"/>
      <c r="E365" s="2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2"/>
      <c r="C366" s="2"/>
      <c r="D366" s="2"/>
      <c r="E366" s="2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2"/>
      <c r="C367" s="2"/>
      <c r="D367" s="2"/>
      <c r="E367" s="2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2"/>
      <c r="C368" s="2"/>
      <c r="D368" s="2"/>
      <c r="E368" s="2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2"/>
      <c r="C369" s="2"/>
      <c r="D369" s="2"/>
      <c r="E369" s="2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2"/>
      <c r="C370" s="2"/>
      <c r="D370" s="2"/>
      <c r="E370" s="2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2"/>
      <c r="C371" s="2"/>
      <c r="D371" s="2"/>
      <c r="E371" s="2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2"/>
      <c r="C372" s="2"/>
      <c r="D372" s="2"/>
      <c r="E372" s="2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2"/>
      <c r="C373" s="2"/>
      <c r="D373" s="2"/>
      <c r="E373" s="2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2"/>
      <c r="C374" s="2"/>
      <c r="D374" s="2"/>
      <c r="E374" s="2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2"/>
      <c r="C375" s="2"/>
      <c r="D375" s="2"/>
      <c r="E375" s="2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2"/>
      <c r="C376" s="2"/>
      <c r="D376" s="2"/>
      <c r="E376" s="2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2"/>
      <c r="C377" s="2"/>
      <c r="D377" s="2"/>
      <c r="E377" s="2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2"/>
      <c r="C378" s="2"/>
      <c r="D378" s="2"/>
      <c r="E378" s="2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2"/>
      <c r="C379" s="2"/>
      <c r="D379" s="2"/>
      <c r="E379" s="2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2"/>
      <c r="C380" s="2"/>
      <c r="D380" s="2"/>
      <c r="E380" s="2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2"/>
      <c r="C381" s="2"/>
      <c r="D381" s="2"/>
      <c r="E381" s="2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2"/>
      <c r="C382" s="2"/>
      <c r="D382" s="2"/>
      <c r="E382" s="2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2"/>
      <c r="C383" s="2"/>
      <c r="D383" s="2"/>
      <c r="E383" s="2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2"/>
      <c r="C384" s="2"/>
      <c r="D384" s="2"/>
      <c r="E384" s="2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2"/>
      <c r="C385" s="2"/>
      <c r="D385" s="2"/>
      <c r="E385" s="2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2"/>
      <c r="C386" s="2"/>
      <c r="D386" s="2"/>
      <c r="E386" s="2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2"/>
      <c r="C387" s="2"/>
      <c r="D387" s="2"/>
      <c r="E387" s="2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2"/>
      <c r="C388" s="2"/>
      <c r="D388" s="2"/>
      <c r="E388" s="2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2"/>
      <c r="C389" s="2"/>
      <c r="D389" s="2"/>
      <c r="E389" s="2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2"/>
      <c r="C390" s="2"/>
      <c r="D390" s="2"/>
      <c r="E390" s="2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2"/>
      <c r="C391" s="2"/>
      <c r="D391" s="2"/>
      <c r="E391" s="2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2"/>
      <c r="C392" s="2"/>
      <c r="D392" s="2"/>
      <c r="E392" s="2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2"/>
      <c r="C393" s="2"/>
      <c r="D393" s="2"/>
      <c r="E393" s="2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2"/>
      <c r="C394" s="2"/>
      <c r="D394" s="2"/>
      <c r="E394" s="2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2"/>
      <c r="C395" s="2"/>
      <c r="D395" s="2"/>
      <c r="E395" s="2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2"/>
      <c r="C396" s="2"/>
      <c r="D396" s="2"/>
      <c r="E396" s="2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2"/>
      <c r="C397" s="2"/>
      <c r="D397" s="2"/>
      <c r="E397" s="2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2"/>
      <c r="C398" s="2"/>
      <c r="D398" s="2"/>
      <c r="E398" s="2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2"/>
      <c r="C399" s="2"/>
      <c r="D399" s="2"/>
      <c r="E399" s="2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2"/>
      <c r="C400" s="2"/>
      <c r="D400" s="2"/>
      <c r="E400" s="2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2"/>
      <c r="C401" s="2"/>
      <c r="D401" s="2"/>
      <c r="E401" s="2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2"/>
      <c r="C402" s="2"/>
      <c r="D402" s="2"/>
      <c r="E402" s="2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2"/>
      <c r="C403" s="2"/>
      <c r="D403" s="2"/>
      <c r="E403" s="2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2"/>
      <c r="C404" s="2"/>
      <c r="D404" s="2"/>
      <c r="E404" s="2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2"/>
      <c r="C405" s="2"/>
      <c r="D405" s="2"/>
      <c r="E405" s="2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2"/>
      <c r="C406" s="2"/>
      <c r="D406" s="2"/>
      <c r="E406" s="2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2"/>
      <c r="C407" s="2"/>
      <c r="D407" s="2"/>
      <c r="E407" s="2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2"/>
      <c r="C408" s="2"/>
      <c r="D408" s="2"/>
      <c r="E408" s="2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2"/>
      <c r="C409" s="2"/>
      <c r="D409" s="2"/>
      <c r="E409" s="2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2"/>
      <c r="C410" s="2"/>
      <c r="D410" s="2"/>
      <c r="E410" s="2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2"/>
      <c r="C411" s="2"/>
      <c r="D411" s="2"/>
      <c r="E411" s="2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2"/>
      <c r="C412" s="2"/>
      <c r="D412" s="2"/>
      <c r="E412" s="2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2"/>
      <c r="C413" s="2"/>
      <c r="D413" s="2"/>
      <c r="E413" s="2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2"/>
      <c r="C414" s="2"/>
      <c r="D414" s="2"/>
      <c r="E414" s="2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2"/>
      <c r="C415" s="2"/>
      <c r="D415" s="2"/>
      <c r="E415" s="2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2"/>
      <c r="C416" s="2"/>
      <c r="D416" s="2"/>
      <c r="E416" s="2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2"/>
      <c r="C417" s="2"/>
      <c r="D417" s="2"/>
      <c r="E417" s="2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2"/>
      <c r="C418" s="2"/>
      <c r="D418" s="2"/>
      <c r="E418" s="2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2"/>
      <c r="C419" s="2"/>
      <c r="D419" s="2"/>
      <c r="E419" s="2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2"/>
      <c r="C420" s="2"/>
      <c r="D420" s="2"/>
      <c r="E420" s="2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2"/>
      <c r="C421" s="2"/>
      <c r="D421" s="2"/>
      <c r="E421" s="2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2"/>
      <c r="C422" s="2"/>
      <c r="D422" s="2"/>
      <c r="E422" s="2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2"/>
      <c r="C423" s="2"/>
      <c r="D423" s="2"/>
      <c r="E423" s="2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2"/>
      <c r="C424" s="2"/>
      <c r="D424" s="2"/>
      <c r="E424" s="2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2"/>
      <c r="C425" s="2"/>
      <c r="D425" s="2"/>
      <c r="E425" s="2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2"/>
      <c r="C426" s="2"/>
      <c r="D426" s="2"/>
      <c r="E426" s="2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2"/>
      <c r="C427" s="2"/>
      <c r="D427" s="2"/>
      <c r="E427" s="2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2"/>
      <c r="C428" s="2"/>
      <c r="D428" s="2"/>
      <c r="E428" s="2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2"/>
      <c r="C429" s="2"/>
      <c r="D429" s="2"/>
      <c r="E429" s="2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2"/>
      <c r="C430" s="2"/>
      <c r="D430" s="2"/>
      <c r="E430" s="2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2"/>
      <c r="C431" s="2"/>
      <c r="D431" s="2"/>
      <c r="E431" s="2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2"/>
      <c r="C432" s="2"/>
      <c r="D432" s="2"/>
      <c r="E432" s="2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2"/>
      <c r="C433" s="2"/>
      <c r="D433" s="2"/>
      <c r="E433" s="2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2"/>
      <c r="C434" s="2"/>
      <c r="D434" s="2"/>
      <c r="E434" s="2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2"/>
      <c r="C435" s="2"/>
      <c r="D435" s="2"/>
      <c r="E435" s="2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2"/>
      <c r="C436" s="2"/>
      <c r="D436" s="2"/>
      <c r="E436" s="2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2"/>
      <c r="C437" s="2"/>
      <c r="D437" s="2"/>
      <c r="E437" s="2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2"/>
      <c r="C438" s="2"/>
      <c r="D438" s="2"/>
      <c r="E438" s="2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2"/>
      <c r="C439" s="2"/>
      <c r="D439" s="2"/>
      <c r="E439" s="2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2"/>
      <c r="C440" s="2"/>
      <c r="D440" s="2"/>
      <c r="E440" s="2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2"/>
      <c r="C441" s="2"/>
      <c r="D441" s="2"/>
      <c r="E441" s="2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2"/>
      <c r="C442" s="2"/>
      <c r="D442" s="2"/>
      <c r="E442" s="2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2"/>
      <c r="C443" s="2"/>
      <c r="D443" s="2"/>
      <c r="E443" s="2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2"/>
      <c r="C444" s="2"/>
      <c r="D444" s="2"/>
      <c r="E444" s="2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2"/>
      <c r="C445" s="2"/>
      <c r="D445" s="2"/>
      <c r="E445" s="2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2"/>
      <c r="C446" s="2"/>
      <c r="D446" s="2"/>
      <c r="E446" s="2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2"/>
      <c r="C447" s="2"/>
      <c r="D447" s="2"/>
      <c r="E447" s="2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2"/>
      <c r="C448" s="2"/>
      <c r="D448" s="2"/>
      <c r="E448" s="2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2"/>
      <c r="C449" s="2"/>
      <c r="D449" s="2"/>
      <c r="E449" s="2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2"/>
      <c r="C450" s="2"/>
      <c r="D450" s="2"/>
      <c r="E450" s="2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2"/>
      <c r="C451" s="2"/>
      <c r="D451" s="2"/>
      <c r="E451" s="2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2"/>
      <c r="C452" s="2"/>
      <c r="D452" s="2"/>
      <c r="E452" s="2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2"/>
      <c r="C453" s="2"/>
      <c r="D453" s="2"/>
      <c r="E453" s="2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2"/>
      <c r="C454" s="2"/>
      <c r="D454" s="2"/>
      <c r="E454" s="2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2"/>
      <c r="C455" s="2"/>
      <c r="D455" s="2"/>
      <c r="E455" s="2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2"/>
      <c r="C456" s="2"/>
      <c r="D456" s="2"/>
      <c r="E456" s="2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2"/>
      <c r="C457" s="2"/>
      <c r="D457" s="2"/>
      <c r="E457" s="2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2"/>
      <c r="C458" s="2"/>
      <c r="D458" s="2"/>
      <c r="E458" s="2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2"/>
      <c r="C459" s="2"/>
      <c r="D459" s="2"/>
      <c r="E459" s="2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2"/>
      <c r="C460" s="2"/>
      <c r="D460" s="2"/>
      <c r="E460" s="2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2"/>
      <c r="C461" s="2"/>
      <c r="D461" s="2"/>
      <c r="E461" s="2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2"/>
      <c r="C462" s="2"/>
      <c r="D462" s="2"/>
      <c r="E462" s="2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2"/>
      <c r="C463" s="2"/>
      <c r="D463" s="2"/>
      <c r="E463" s="2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2"/>
      <c r="C464" s="2"/>
      <c r="D464" s="2"/>
      <c r="E464" s="2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2"/>
      <c r="C465" s="2"/>
      <c r="D465" s="2"/>
      <c r="E465" s="2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2"/>
      <c r="C466" s="2"/>
      <c r="D466" s="2"/>
      <c r="E466" s="2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2"/>
      <c r="C467" s="2"/>
      <c r="D467" s="2"/>
      <c r="E467" s="2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2"/>
      <c r="C468" s="2"/>
      <c r="D468" s="2"/>
      <c r="E468" s="2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2"/>
      <c r="C469" s="2"/>
      <c r="D469" s="2"/>
      <c r="E469" s="2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2"/>
      <c r="C470" s="2"/>
      <c r="D470" s="2"/>
      <c r="E470" s="2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2"/>
      <c r="C471" s="2"/>
      <c r="D471" s="2"/>
      <c r="E471" s="2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2"/>
      <c r="C472" s="2"/>
      <c r="D472" s="2"/>
      <c r="E472" s="2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2"/>
      <c r="C473" s="2"/>
      <c r="D473" s="2"/>
      <c r="E473" s="2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2"/>
      <c r="C474" s="2"/>
      <c r="D474" s="2"/>
      <c r="E474" s="2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2"/>
      <c r="C475" s="2"/>
      <c r="D475" s="2"/>
      <c r="E475" s="2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2"/>
      <c r="C476" s="2"/>
      <c r="D476" s="2"/>
      <c r="E476" s="2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2"/>
      <c r="C477" s="2"/>
      <c r="D477" s="2"/>
      <c r="E477" s="2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2"/>
      <c r="C478" s="2"/>
      <c r="D478" s="2"/>
      <c r="E478" s="2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2"/>
      <c r="C479" s="2"/>
      <c r="D479" s="2"/>
      <c r="E479" s="2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2"/>
      <c r="C480" s="2"/>
      <c r="D480" s="2"/>
      <c r="E480" s="2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2"/>
      <c r="C481" s="2"/>
      <c r="D481" s="2"/>
      <c r="E481" s="2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2"/>
      <c r="C482" s="2"/>
      <c r="D482" s="2"/>
      <c r="E482" s="2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2"/>
      <c r="C483" s="2"/>
      <c r="D483" s="2"/>
      <c r="E483" s="2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2"/>
      <c r="C484" s="2"/>
      <c r="D484" s="2"/>
      <c r="E484" s="2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2"/>
      <c r="C485" s="2"/>
      <c r="D485" s="2"/>
      <c r="E485" s="2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2"/>
      <c r="C486" s="2"/>
      <c r="D486" s="2"/>
      <c r="E486" s="2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2"/>
      <c r="C487" s="2"/>
      <c r="D487" s="2"/>
      <c r="E487" s="2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2"/>
      <c r="C488" s="2"/>
      <c r="D488" s="2"/>
      <c r="E488" s="2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2"/>
      <c r="C489" s="2"/>
      <c r="D489" s="2"/>
      <c r="E489" s="2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2"/>
      <c r="C490" s="2"/>
      <c r="D490" s="2"/>
      <c r="E490" s="2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2"/>
      <c r="C491" s="2"/>
      <c r="D491" s="2"/>
      <c r="E491" s="2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2"/>
      <c r="C492" s="2"/>
      <c r="D492" s="2"/>
      <c r="E492" s="2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2"/>
      <c r="C493" s="2"/>
      <c r="D493" s="2"/>
      <c r="E493" s="2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2"/>
      <c r="C494" s="2"/>
      <c r="D494" s="2"/>
      <c r="E494" s="2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2"/>
      <c r="C495" s="2"/>
      <c r="D495" s="2"/>
      <c r="E495" s="2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2"/>
      <c r="C496" s="2"/>
      <c r="D496" s="2"/>
      <c r="E496" s="2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2"/>
      <c r="C497" s="2"/>
      <c r="D497" s="2"/>
      <c r="E497" s="2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2"/>
      <c r="C498" s="2"/>
      <c r="D498" s="2"/>
      <c r="E498" s="2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2"/>
      <c r="C499" s="2"/>
      <c r="D499" s="2"/>
      <c r="E499" s="2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2"/>
      <c r="C500" s="2"/>
      <c r="D500" s="2"/>
      <c r="E500" s="2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2"/>
      <c r="C501" s="2"/>
      <c r="D501" s="2"/>
      <c r="E501" s="2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2"/>
      <c r="C502" s="2"/>
      <c r="D502" s="2"/>
      <c r="E502" s="2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2"/>
      <c r="C503" s="2"/>
      <c r="D503" s="2"/>
      <c r="E503" s="2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2"/>
      <c r="C504" s="2"/>
      <c r="D504" s="2"/>
      <c r="E504" s="2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2"/>
      <c r="C505" s="2"/>
      <c r="D505" s="2"/>
      <c r="E505" s="2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2"/>
      <c r="C506" s="2"/>
      <c r="D506" s="2"/>
      <c r="E506" s="2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2"/>
      <c r="C507" s="2"/>
      <c r="D507" s="2"/>
      <c r="E507" s="2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2"/>
      <c r="C508" s="2"/>
      <c r="D508" s="2"/>
      <c r="E508" s="2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2"/>
      <c r="C509" s="2"/>
      <c r="D509" s="2"/>
      <c r="E509" s="2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2"/>
      <c r="C510" s="2"/>
      <c r="D510" s="2"/>
      <c r="E510" s="2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2"/>
      <c r="C511" s="2"/>
      <c r="D511" s="2"/>
      <c r="E511" s="2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2"/>
      <c r="C512" s="2"/>
      <c r="D512" s="2"/>
      <c r="E512" s="2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2"/>
      <c r="C513" s="2"/>
      <c r="D513" s="2"/>
      <c r="E513" s="2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2"/>
      <c r="C514" s="2"/>
      <c r="D514" s="2"/>
      <c r="E514" s="2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2"/>
      <c r="C515" s="2"/>
      <c r="D515" s="2"/>
      <c r="E515" s="2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2"/>
      <c r="C516" s="2"/>
      <c r="D516" s="2"/>
      <c r="E516" s="2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2"/>
      <c r="C517" s="2"/>
      <c r="D517" s="2"/>
      <c r="E517" s="2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2"/>
      <c r="C518" s="2"/>
      <c r="D518" s="2"/>
      <c r="E518" s="2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2"/>
      <c r="C519" s="2"/>
      <c r="D519" s="2"/>
      <c r="E519" s="2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2"/>
      <c r="C520" s="2"/>
      <c r="D520" s="2"/>
      <c r="E520" s="2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2"/>
      <c r="C521" s="2"/>
      <c r="D521" s="2"/>
      <c r="E521" s="2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2"/>
      <c r="C522" s="2"/>
      <c r="D522" s="2"/>
      <c r="E522" s="2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2"/>
      <c r="C523" s="2"/>
      <c r="D523" s="2"/>
      <c r="E523" s="2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2"/>
      <c r="C524" s="2"/>
      <c r="D524" s="2"/>
      <c r="E524" s="2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2"/>
      <c r="C525" s="2"/>
      <c r="D525" s="2"/>
      <c r="E525" s="2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2"/>
      <c r="C526" s="2"/>
      <c r="D526" s="2"/>
      <c r="E526" s="2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2"/>
      <c r="C527" s="2"/>
      <c r="D527" s="2"/>
      <c r="E527" s="2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2"/>
      <c r="C528" s="2"/>
      <c r="D528" s="2"/>
      <c r="E528" s="2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2"/>
      <c r="C529" s="2"/>
      <c r="D529" s="2"/>
      <c r="E529" s="2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2"/>
      <c r="C530" s="2"/>
      <c r="D530" s="2"/>
      <c r="E530" s="2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2"/>
      <c r="C531" s="2"/>
      <c r="D531" s="2"/>
      <c r="E531" s="2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2"/>
      <c r="C532" s="2"/>
      <c r="D532" s="2"/>
      <c r="E532" s="2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2"/>
      <c r="C533" s="2"/>
      <c r="D533" s="2"/>
      <c r="E533" s="2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2"/>
      <c r="C534" s="2"/>
      <c r="D534" s="2"/>
      <c r="E534" s="2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2"/>
      <c r="C535" s="2"/>
      <c r="D535" s="2"/>
      <c r="E535" s="2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2"/>
      <c r="C536" s="2"/>
      <c r="D536" s="2"/>
      <c r="E536" s="2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2"/>
      <c r="C537" s="2"/>
      <c r="D537" s="2"/>
      <c r="E537" s="2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2"/>
      <c r="C538" s="2"/>
      <c r="D538" s="2"/>
      <c r="E538" s="2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2"/>
      <c r="C539" s="2"/>
      <c r="D539" s="2"/>
      <c r="E539" s="2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2"/>
      <c r="C540" s="2"/>
      <c r="D540" s="2"/>
      <c r="E540" s="2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2"/>
      <c r="C541" s="2"/>
      <c r="D541" s="2"/>
      <c r="E541" s="2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2"/>
      <c r="C542" s="2"/>
      <c r="D542" s="2"/>
      <c r="E542" s="2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2"/>
      <c r="C543" s="2"/>
      <c r="D543" s="2"/>
      <c r="E543" s="2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2"/>
      <c r="C544" s="2"/>
      <c r="D544" s="2"/>
      <c r="E544" s="2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2"/>
      <c r="C545" s="2"/>
      <c r="D545" s="2"/>
      <c r="E545" s="2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2"/>
      <c r="C546" s="2"/>
      <c r="D546" s="2"/>
      <c r="E546" s="2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2"/>
      <c r="C547" s="2"/>
      <c r="D547" s="2"/>
      <c r="E547" s="2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2"/>
      <c r="C548" s="2"/>
      <c r="D548" s="2"/>
      <c r="E548" s="2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2"/>
      <c r="C549" s="2"/>
      <c r="D549" s="2"/>
      <c r="E549" s="2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2"/>
      <c r="C550" s="2"/>
      <c r="D550" s="2"/>
      <c r="E550" s="2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2"/>
      <c r="C551" s="2"/>
      <c r="D551" s="2"/>
      <c r="E551" s="2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2"/>
      <c r="C552" s="2"/>
      <c r="D552" s="2"/>
      <c r="E552" s="2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2"/>
      <c r="C553" s="2"/>
      <c r="D553" s="2"/>
      <c r="E553" s="2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2"/>
      <c r="C554" s="2"/>
      <c r="D554" s="2"/>
      <c r="E554" s="2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2"/>
      <c r="C555" s="2"/>
      <c r="D555" s="2"/>
      <c r="E555" s="2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2"/>
      <c r="C556" s="2"/>
      <c r="D556" s="2"/>
      <c r="E556" s="2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2"/>
      <c r="C557" s="2"/>
      <c r="D557" s="2"/>
      <c r="E557" s="2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2"/>
      <c r="C558" s="2"/>
      <c r="D558" s="2"/>
      <c r="E558" s="2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2"/>
      <c r="C559" s="2"/>
      <c r="D559" s="2"/>
      <c r="E559" s="2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2"/>
      <c r="C560" s="2"/>
      <c r="D560" s="2"/>
      <c r="E560" s="2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2"/>
      <c r="C561" s="2"/>
      <c r="D561" s="2"/>
      <c r="E561" s="2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2"/>
      <c r="C562" s="2"/>
      <c r="D562" s="2"/>
      <c r="E562" s="2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2"/>
      <c r="C563" s="2"/>
      <c r="D563" s="2"/>
      <c r="E563" s="2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2"/>
      <c r="C564" s="2"/>
      <c r="D564" s="2"/>
      <c r="E564" s="2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2"/>
      <c r="C565" s="2"/>
      <c r="D565" s="2"/>
      <c r="E565" s="2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2"/>
      <c r="C566" s="2"/>
      <c r="D566" s="2"/>
      <c r="E566" s="2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2"/>
      <c r="C567" s="2"/>
      <c r="D567" s="2"/>
      <c r="E567" s="2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2"/>
      <c r="C568" s="2"/>
      <c r="D568" s="2"/>
      <c r="E568" s="2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2"/>
      <c r="C569" s="2"/>
      <c r="D569" s="2"/>
      <c r="E569" s="2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2"/>
      <c r="C570" s="2"/>
      <c r="D570" s="2"/>
      <c r="E570" s="2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2"/>
      <c r="C571" s="2"/>
      <c r="D571" s="2"/>
      <c r="E571" s="2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2"/>
      <c r="C572" s="2"/>
      <c r="D572" s="2"/>
      <c r="E572" s="2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2"/>
      <c r="C573" s="2"/>
      <c r="D573" s="2"/>
      <c r="E573" s="2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2"/>
      <c r="C574" s="2"/>
      <c r="D574" s="2"/>
      <c r="E574" s="2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2"/>
      <c r="C575" s="2"/>
      <c r="D575" s="2"/>
      <c r="E575" s="2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2"/>
      <c r="C576" s="2"/>
      <c r="D576" s="2"/>
      <c r="E576" s="2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2"/>
      <c r="C577" s="2"/>
      <c r="D577" s="2"/>
      <c r="E577" s="2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2"/>
      <c r="C578" s="2"/>
      <c r="D578" s="2"/>
      <c r="E578" s="2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2"/>
      <c r="C579" s="2"/>
      <c r="D579" s="2"/>
      <c r="E579" s="2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2"/>
      <c r="C580" s="2"/>
      <c r="D580" s="2"/>
      <c r="E580" s="2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2"/>
      <c r="C581" s="2"/>
      <c r="D581" s="2"/>
      <c r="E581" s="2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2"/>
      <c r="C582" s="2"/>
      <c r="D582" s="2"/>
      <c r="E582" s="2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2"/>
      <c r="C583" s="2"/>
      <c r="D583" s="2"/>
      <c r="E583" s="2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2"/>
      <c r="C584" s="2"/>
      <c r="D584" s="2"/>
      <c r="E584" s="2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2"/>
      <c r="C585" s="2"/>
      <c r="D585" s="2"/>
      <c r="E585" s="2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2"/>
      <c r="C586" s="2"/>
      <c r="D586" s="2"/>
      <c r="E586" s="2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2"/>
      <c r="C587" s="2"/>
      <c r="D587" s="2"/>
      <c r="E587" s="2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2"/>
      <c r="C588" s="2"/>
      <c r="D588" s="2"/>
      <c r="E588" s="2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2"/>
      <c r="C589" s="2"/>
      <c r="D589" s="2"/>
      <c r="E589" s="2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2"/>
      <c r="C590" s="2"/>
      <c r="D590" s="2"/>
      <c r="E590" s="2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2"/>
      <c r="C591" s="2"/>
      <c r="D591" s="2"/>
      <c r="E591" s="2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2"/>
      <c r="C592" s="2"/>
      <c r="D592" s="2"/>
      <c r="E592" s="2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2"/>
      <c r="C593" s="2"/>
      <c r="D593" s="2"/>
      <c r="E593" s="2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2"/>
      <c r="C594" s="2"/>
      <c r="D594" s="2"/>
      <c r="E594" s="2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2"/>
      <c r="C595" s="2"/>
      <c r="D595" s="2"/>
      <c r="E595" s="2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2"/>
      <c r="C596" s="2"/>
      <c r="D596" s="2"/>
      <c r="E596" s="2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2"/>
      <c r="C597" s="2"/>
      <c r="D597" s="2"/>
      <c r="E597" s="2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2"/>
      <c r="C598" s="2"/>
      <c r="D598" s="2"/>
      <c r="E598" s="2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2"/>
      <c r="C599" s="2"/>
      <c r="D599" s="2"/>
      <c r="E599" s="2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2"/>
      <c r="C600" s="2"/>
      <c r="D600" s="2"/>
      <c r="E600" s="2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2"/>
      <c r="C601" s="2"/>
      <c r="D601" s="2"/>
      <c r="E601" s="2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2"/>
      <c r="C602" s="2"/>
      <c r="D602" s="2"/>
      <c r="E602" s="2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2"/>
      <c r="C603" s="2"/>
      <c r="D603" s="2"/>
      <c r="E603" s="2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2"/>
      <c r="C604" s="2"/>
      <c r="D604" s="2"/>
      <c r="E604" s="2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2"/>
      <c r="C605" s="2"/>
      <c r="D605" s="2"/>
      <c r="E605" s="2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2"/>
      <c r="C606" s="2"/>
      <c r="D606" s="2"/>
      <c r="E606" s="2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2"/>
      <c r="C607" s="2"/>
      <c r="D607" s="2"/>
      <c r="E607" s="2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2"/>
      <c r="C608" s="2"/>
      <c r="D608" s="2"/>
      <c r="E608" s="2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2"/>
      <c r="C609" s="2"/>
      <c r="D609" s="2"/>
      <c r="E609" s="2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2"/>
      <c r="C610" s="2"/>
      <c r="D610" s="2"/>
      <c r="E610" s="2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2"/>
      <c r="C611" s="2"/>
      <c r="D611" s="2"/>
      <c r="E611" s="2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2"/>
      <c r="C612" s="2"/>
      <c r="D612" s="2"/>
      <c r="E612" s="2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2"/>
      <c r="C613" s="2"/>
      <c r="D613" s="2"/>
      <c r="E613" s="2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2"/>
      <c r="C614" s="2"/>
      <c r="D614" s="2"/>
      <c r="E614" s="2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2"/>
      <c r="C615" s="2"/>
      <c r="D615" s="2"/>
      <c r="E615" s="2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2"/>
      <c r="C616" s="2"/>
      <c r="D616" s="2"/>
      <c r="E616" s="2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2"/>
      <c r="C617" s="2"/>
      <c r="D617" s="2"/>
      <c r="E617" s="2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2"/>
      <c r="C618" s="2"/>
      <c r="D618" s="2"/>
      <c r="E618" s="2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2"/>
      <c r="C619" s="2"/>
      <c r="D619" s="2"/>
      <c r="E619" s="2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2"/>
      <c r="C620" s="2"/>
      <c r="D620" s="2"/>
      <c r="E620" s="2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2"/>
      <c r="C621" s="2"/>
      <c r="D621" s="2"/>
      <c r="E621" s="2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2"/>
      <c r="C622" s="2"/>
      <c r="D622" s="2"/>
      <c r="E622" s="2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2"/>
      <c r="C623" s="2"/>
      <c r="D623" s="2"/>
      <c r="E623" s="2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2"/>
      <c r="C624" s="2"/>
      <c r="D624" s="2"/>
      <c r="E624" s="2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2"/>
      <c r="C625" s="2"/>
      <c r="D625" s="2"/>
      <c r="E625" s="2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2"/>
      <c r="C626" s="2"/>
      <c r="D626" s="2"/>
      <c r="E626" s="2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2"/>
      <c r="C627" s="2"/>
      <c r="D627" s="2"/>
      <c r="E627" s="2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2"/>
      <c r="C628" s="2"/>
      <c r="D628" s="2"/>
      <c r="E628" s="2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2"/>
      <c r="C629" s="2"/>
      <c r="D629" s="2"/>
      <c r="E629" s="2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2"/>
      <c r="C630" s="2"/>
      <c r="D630" s="2"/>
      <c r="E630" s="2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2"/>
      <c r="C631" s="2"/>
      <c r="D631" s="2"/>
      <c r="E631" s="2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2"/>
      <c r="C632" s="2"/>
      <c r="D632" s="2"/>
      <c r="E632" s="2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2"/>
      <c r="C633" s="2"/>
      <c r="D633" s="2"/>
      <c r="E633" s="2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2"/>
      <c r="C634" s="2"/>
      <c r="D634" s="2"/>
      <c r="E634" s="2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2"/>
      <c r="C635" s="2"/>
      <c r="D635" s="2"/>
      <c r="E635" s="2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2"/>
      <c r="C636" s="2"/>
      <c r="D636" s="2"/>
      <c r="E636" s="2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2"/>
      <c r="C637" s="2"/>
      <c r="D637" s="2"/>
      <c r="E637" s="2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2"/>
      <c r="C638" s="2"/>
      <c r="D638" s="2"/>
      <c r="E638" s="2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2"/>
      <c r="C639" s="2"/>
      <c r="D639" s="2"/>
      <c r="E639" s="2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2"/>
      <c r="C640" s="2"/>
      <c r="D640" s="2"/>
      <c r="E640" s="2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2"/>
      <c r="C641" s="2"/>
      <c r="D641" s="2"/>
      <c r="E641" s="2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2"/>
      <c r="C642" s="2"/>
      <c r="D642" s="2"/>
      <c r="E642" s="2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2"/>
      <c r="C643" s="2"/>
      <c r="D643" s="2"/>
      <c r="E643" s="2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2"/>
      <c r="C644" s="2"/>
      <c r="D644" s="2"/>
      <c r="E644" s="2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2"/>
      <c r="C645" s="2"/>
      <c r="D645" s="2"/>
      <c r="E645" s="2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2"/>
      <c r="C646" s="2"/>
      <c r="D646" s="2"/>
      <c r="E646" s="2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2"/>
      <c r="C647" s="2"/>
      <c r="D647" s="2"/>
      <c r="E647" s="2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2"/>
      <c r="C648" s="2"/>
      <c r="D648" s="2"/>
      <c r="E648" s="2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2"/>
      <c r="C649" s="2"/>
      <c r="D649" s="2"/>
      <c r="E649" s="2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2"/>
      <c r="C650" s="2"/>
      <c r="D650" s="2"/>
      <c r="E650" s="2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2"/>
      <c r="C651" s="2"/>
      <c r="D651" s="2"/>
      <c r="E651" s="2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2"/>
      <c r="C652" s="2"/>
      <c r="D652" s="2"/>
      <c r="E652" s="2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2"/>
      <c r="C653" s="2"/>
      <c r="D653" s="2"/>
      <c r="E653" s="2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2"/>
      <c r="C654" s="2"/>
      <c r="D654" s="2"/>
      <c r="E654" s="2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2"/>
      <c r="C655" s="2"/>
      <c r="D655" s="2"/>
      <c r="E655" s="2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2"/>
      <c r="C656" s="2"/>
      <c r="D656" s="2"/>
      <c r="E656" s="2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2"/>
      <c r="C657" s="2"/>
      <c r="D657" s="2"/>
      <c r="E657" s="2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2"/>
      <c r="C658" s="2"/>
      <c r="D658" s="2"/>
      <c r="E658" s="2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2"/>
      <c r="C659" s="2"/>
      <c r="D659" s="2"/>
      <c r="E659" s="2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2"/>
      <c r="C660" s="2"/>
      <c r="D660" s="2"/>
      <c r="E660" s="2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2"/>
      <c r="C661" s="2"/>
      <c r="D661" s="2"/>
      <c r="E661" s="2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2"/>
      <c r="C662" s="2"/>
      <c r="D662" s="2"/>
      <c r="E662" s="2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2"/>
      <c r="C663" s="2"/>
      <c r="D663" s="2"/>
      <c r="E663" s="2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2"/>
      <c r="C664" s="2"/>
      <c r="D664" s="2"/>
      <c r="E664" s="2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2"/>
      <c r="C665" s="2"/>
      <c r="D665" s="2"/>
      <c r="E665" s="2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2"/>
      <c r="C666" s="2"/>
      <c r="D666" s="2"/>
      <c r="E666" s="2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2"/>
      <c r="C667" s="2"/>
      <c r="D667" s="2"/>
      <c r="E667" s="2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2"/>
      <c r="C668" s="2"/>
      <c r="D668" s="2"/>
      <c r="E668" s="2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2"/>
      <c r="C669" s="2"/>
      <c r="D669" s="2"/>
      <c r="E669" s="2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2"/>
      <c r="C670" s="2"/>
      <c r="D670" s="2"/>
      <c r="E670" s="2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2"/>
      <c r="C671" s="2"/>
      <c r="D671" s="2"/>
      <c r="E671" s="2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2"/>
      <c r="C672" s="2"/>
      <c r="D672" s="2"/>
      <c r="E672" s="2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2"/>
      <c r="C673" s="2"/>
      <c r="D673" s="2"/>
      <c r="E673" s="2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2"/>
      <c r="C674" s="2"/>
      <c r="D674" s="2"/>
      <c r="E674" s="2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2"/>
      <c r="C675" s="2"/>
      <c r="D675" s="2"/>
      <c r="E675" s="2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2"/>
      <c r="C676" s="2"/>
      <c r="D676" s="2"/>
      <c r="E676" s="2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2"/>
      <c r="C677" s="2"/>
      <c r="D677" s="2"/>
      <c r="E677" s="2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2"/>
      <c r="C678" s="2"/>
      <c r="D678" s="2"/>
      <c r="E678" s="2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2"/>
      <c r="C679" s="2"/>
      <c r="D679" s="2"/>
      <c r="E679" s="2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2"/>
      <c r="C680" s="2"/>
      <c r="D680" s="2"/>
      <c r="E680" s="2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2"/>
      <c r="C681" s="2"/>
      <c r="D681" s="2"/>
      <c r="E681" s="2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2"/>
      <c r="C682" s="2"/>
      <c r="D682" s="2"/>
      <c r="E682" s="2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2"/>
      <c r="C683" s="2"/>
      <c r="D683" s="2"/>
      <c r="E683" s="2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2"/>
      <c r="C684" s="2"/>
      <c r="D684" s="2"/>
      <c r="E684" s="2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2"/>
      <c r="C685" s="2"/>
      <c r="D685" s="2"/>
      <c r="E685" s="2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2"/>
      <c r="C686" s="2"/>
      <c r="D686" s="2"/>
      <c r="E686" s="2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2"/>
      <c r="C687" s="2"/>
      <c r="D687" s="2"/>
      <c r="E687" s="2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2"/>
      <c r="C688" s="2"/>
      <c r="D688" s="2"/>
      <c r="E688" s="2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2"/>
      <c r="C689" s="2"/>
      <c r="D689" s="2"/>
      <c r="E689" s="2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2"/>
      <c r="C690" s="2"/>
      <c r="D690" s="2"/>
      <c r="E690" s="2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2"/>
      <c r="C691" s="2"/>
      <c r="D691" s="2"/>
      <c r="E691" s="2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2"/>
      <c r="C692" s="2"/>
      <c r="D692" s="2"/>
      <c r="E692" s="2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2"/>
      <c r="C693" s="2"/>
      <c r="D693" s="2"/>
      <c r="E693" s="2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2"/>
      <c r="C694" s="2"/>
      <c r="D694" s="2"/>
      <c r="E694" s="2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2"/>
      <c r="C695" s="2"/>
      <c r="D695" s="2"/>
      <c r="E695" s="2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2"/>
      <c r="C696" s="2"/>
      <c r="D696" s="2"/>
      <c r="E696" s="2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2"/>
      <c r="C697" s="2"/>
      <c r="D697" s="2"/>
      <c r="E697" s="2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2"/>
      <c r="C698" s="2"/>
      <c r="D698" s="2"/>
      <c r="E698" s="2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2"/>
      <c r="C699" s="2"/>
      <c r="D699" s="2"/>
      <c r="E699" s="2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2"/>
      <c r="C700" s="2"/>
      <c r="D700" s="2"/>
      <c r="E700" s="2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2"/>
      <c r="C701" s="2"/>
      <c r="D701" s="2"/>
      <c r="E701" s="2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2"/>
      <c r="C702" s="2"/>
      <c r="D702" s="2"/>
      <c r="E702" s="2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2"/>
      <c r="C703" s="2"/>
      <c r="D703" s="2"/>
      <c r="E703" s="2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2"/>
      <c r="C704" s="2"/>
      <c r="D704" s="2"/>
      <c r="E704" s="2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2"/>
      <c r="C705" s="2"/>
      <c r="D705" s="2"/>
      <c r="E705" s="2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2"/>
      <c r="C706" s="2"/>
      <c r="D706" s="2"/>
      <c r="E706" s="2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2"/>
      <c r="C707" s="2"/>
      <c r="D707" s="2"/>
      <c r="E707" s="2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2"/>
      <c r="C708" s="2"/>
      <c r="D708" s="2"/>
      <c r="E708" s="2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2"/>
      <c r="C709" s="2"/>
      <c r="D709" s="2"/>
      <c r="E709" s="2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2"/>
      <c r="C710" s="2"/>
      <c r="D710" s="2"/>
      <c r="E710" s="2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2"/>
      <c r="C711" s="2"/>
      <c r="D711" s="2"/>
      <c r="E711" s="2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2"/>
      <c r="C712" s="2"/>
      <c r="D712" s="2"/>
      <c r="E712" s="2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2"/>
      <c r="C713" s="2"/>
      <c r="D713" s="2"/>
      <c r="E713" s="2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2"/>
      <c r="C714" s="2"/>
      <c r="D714" s="2"/>
      <c r="E714" s="2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2"/>
      <c r="C715" s="2"/>
      <c r="D715" s="2"/>
      <c r="E715" s="2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2"/>
      <c r="C716" s="2"/>
      <c r="D716" s="2"/>
      <c r="E716" s="2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2"/>
      <c r="C717" s="2"/>
      <c r="D717" s="2"/>
      <c r="E717" s="2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2"/>
      <c r="C718" s="2"/>
      <c r="D718" s="2"/>
      <c r="E718" s="2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2"/>
      <c r="C719" s="2"/>
      <c r="D719" s="2"/>
      <c r="E719" s="2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2"/>
      <c r="C720" s="2"/>
      <c r="D720" s="2"/>
      <c r="E720" s="2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2"/>
      <c r="C721" s="2"/>
      <c r="D721" s="2"/>
      <c r="E721" s="2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2"/>
      <c r="C722" s="2"/>
      <c r="D722" s="2"/>
      <c r="E722" s="2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2"/>
      <c r="C723" s="2"/>
      <c r="D723" s="2"/>
      <c r="E723" s="2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2"/>
      <c r="C724" s="2"/>
      <c r="D724" s="2"/>
      <c r="E724" s="2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2"/>
      <c r="C725" s="2"/>
      <c r="D725" s="2"/>
      <c r="E725" s="2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2"/>
      <c r="C726" s="2"/>
      <c r="D726" s="2"/>
      <c r="E726" s="2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2"/>
      <c r="C727" s="2"/>
      <c r="D727" s="2"/>
      <c r="E727" s="2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2"/>
      <c r="C728" s="2"/>
      <c r="D728" s="2"/>
      <c r="E728" s="2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2"/>
      <c r="C729" s="2"/>
      <c r="D729" s="2"/>
      <c r="E729" s="2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2"/>
      <c r="C730" s="2"/>
      <c r="D730" s="2"/>
      <c r="E730" s="2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2"/>
      <c r="C731" s="2"/>
      <c r="D731" s="2"/>
      <c r="E731" s="2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2"/>
      <c r="C732" s="2"/>
      <c r="D732" s="2"/>
      <c r="E732" s="2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2"/>
      <c r="C733" s="2"/>
      <c r="D733" s="2"/>
      <c r="E733" s="2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2"/>
      <c r="C734" s="2"/>
      <c r="D734" s="2"/>
      <c r="E734" s="2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2"/>
      <c r="C735" s="2"/>
      <c r="D735" s="2"/>
      <c r="E735" s="2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2"/>
      <c r="C736" s="2"/>
      <c r="D736" s="2"/>
      <c r="E736" s="2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2"/>
      <c r="C737" s="2"/>
      <c r="D737" s="2"/>
      <c r="E737" s="2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2"/>
      <c r="C738" s="2"/>
      <c r="D738" s="2"/>
      <c r="E738" s="2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2"/>
      <c r="C739" s="2"/>
      <c r="D739" s="2"/>
      <c r="E739" s="2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2"/>
      <c r="C740" s="2"/>
      <c r="D740" s="2"/>
      <c r="E740" s="2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2"/>
      <c r="C741" s="2"/>
      <c r="D741" s="2"/>
      <c r="E741" s="2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2"/>
      <c r="C742" s="2"/>
      <c r="D742" s="2"/>
      <c r="E742" s="2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2"/>
      <c r="C743" s="2"/>
      <c r="D743" s="2"/>
      <c r="E743" s="2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2"/>
      <c r="C744" s="2"/>
      <c r="D744" s="2"/>
      <c r="E744" s="2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2"/>
      <c r="C745" s="2"/>
      <c r="D745" s="2"/>
      <c r="E745" s="2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2"/>
      <c r="C746" s="2"/>
      <c r="D746" s="2"/>
      <c r="E746" s="2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2"/>
      <c r="C747" s="2"/>
      <c r="D747" s="2"/>
      <c r="E747" s="2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2"/>
      <c r="C748" s="2"/>
      <c r="D748" s="2"/>
      <c r="E748" s="2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2"/>
      <c r="C749" s="2"/>
      <c r="D749" s="2"/>
      <c r="E749" s="2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2"/>
      <c r="C750" s="2"/>
      <c r="D750" s="2"/>
      <c r="E750" s="2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2"/>
      <c r="C751" s="2"/>
      <c r="D751" s="2"/>
      <c r="E751" s="2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2"/>
      <c r="C752" s="2"/>
      <c r="D752" s="2"/>
      <c r="E752" s="2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2"/>
      <c r="C753" s="2"/>
      <c r="D753" s="2"/>
      <c r="E753" s="2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2"/>
      <c r="C754" s="2"/>
      <c r="D754" s="2"/>
      <c r="E754" s="2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2"/>
      <c r="C755" s="2"/>
      <c r="D755" s="2"/>
      <c r="E755" s="2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2"/>
      <c r="C756" s="2"/>
      <c r="D756" s="2"/>
      <c r="E756" s="2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2"/>
      <c r="C757" s="2"/>
      <c r="D757" s="2"/>
      <c r="E757" s="2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2"/>
      <c r="C758" s="2"/>
      <c r="D758" s="2"/>
      <c r="E758" s="2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2"/>
      <c r="C759" s="2"/>
      <c r="D759" s="2"/>
      <c r="E759" s="2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2"/>
      <c r="C760" s="2"/>
      <c r="D760" s="2"/>
      <c r="E760" s="2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2"/>
      <c r="C761" s="2"/>
      <c r="D761" s="2"/>
      <c r="E761" s="2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2"/>
      <c r="C762" s="2"/>
      <c r="D762" s="2"/>
      <c r="E762" s="2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2"/>
      <c r="C763" s="2"/>
      <c r="D763" s="2"/>
      <c r="E763" s="2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2"/>
      <c r="C764" s="2"/>
      <c r="D764" s="2"/>
      <c r="E764" s="2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2"/>
      <c r="C765" s="2"/>
      <c r="D765" s="2"/>
      <c r="E765" s="2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2"/>
      <c r="C766" s="2"/>
      <c r="D766" s="2"/>
      <c r="E766" s="2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2"/>
      <c r="C767" s="2"/>
      <c r="D767" s="2"/>
      <c r="E767" s="2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2"/>
      <c r="C768" s="2"/>
      <c r="D768" s="2"/>
      <c r="E768" s="2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2"/>
      <c r="C769" s="2"/>
      <c r="D769" s="2"/>
      <c r="E769" s="2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2"/>
      <c r="C770" s="2"/>
      <c r="D770" s="2"/>
      <c r="E770" s="2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2"/>
      <c r="C771" s="2"/>
      <c r="D771" s="2"/>
      <c r="E771" s="2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2"/>
      <c r="C772" s="2"/>
      <c r="D772" s="2"/>
      <c r="E772" s="2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2"/>
      <c r="C773" s="2"/>
      <c r="D773" s="2"/>
      <c r="E773" s="2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2"/>
      <c r="C774" s="2"/>
      <c r="D774" s="2"/>
      <c r="E774" s="2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2"/>
      <c r="C775" s="2"/>
      <c r="D775" s="2"/>
      <c r="E775" s="2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2"/>
      <c r="C776" s="2"/>
      <c r="D776" s="2"/>
      <c r="E776" s="2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2"/>
      <c r="C777" s="2"/>
      <c r="D777" s="2"/>
      <c r="E777" s="2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2"/>
      <c r="C778" s="2"/>
      <c r="D778" s="2"/>
      <c r="E778" s="2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2"/>
      <c r="C779" s="2"/>
      <c r="D779" s="2"/>
      <c r="E779" s="2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2"/>
      <c r="C780" s="2"/>
      <c r="D780" s="2"/>
      <c r="E780" s="2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2"/>
      <c r="C781" s="2"/>
      <c r="D781" s="2"/>
      <c r="E781" s="2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2"/>
      <c r="C782" s="2"/>
      <c r="D782" s="2"/>
      <c r="E782" s="2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2"/>
      <c r="C783" s="2"/>
      <c r="D783" s="2"/>
      <c r="E783" s="2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2"/>
      <c r="C784" s="2"/>
      <c r="D784" s="2"/>
      <c r="E784" s="2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2"/>
      <c r="C785" s="2"/>
      <c r="D785" s="2"/>
      <c r="E785" s="2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2"/>
      <c r="C786" s="2"/>
      <c r="D786" s="2"/>
      <c r="E786" s="2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2"/>
      <c r="C787" s="2"/>
      <c r="D787" s="2"/>
      <c r="E787" s="2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2"/>
      <c r="C788" s="2"/>
      <c r="D788" s="2"/>
      <c r="E788" s="2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2"/>
      <c r="C789" s="2"/>
      <c r="D789" s="2"/>
      <c r="E789" s="2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2"/>
      <c r="C790" s="2"/>
      <c r="D790" s="2"/>
      <c r="E790" s="2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2"/>
      <c r="C791" s="2"/>
      <c r="D791" s="2"/>
      <c r="E791" s="2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2"/>
      <c r="C792" s="2"/>
      <c r="D792" s="2"/>
      <c r="E792" s="2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2"/>
      <c r="C793" s="2"/>
      <c r="D793" s="2"/>
      <c r="E793" s="2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2"/>
      <c r="C794" s="2"/>
      <c r="D794" s="2"/>
      <c r="E794" s="2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2"/>
      <c r="C795" s="2"/>
      <c r="D795" s="2"/>
      <c r="E795" s="2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2"/>
      <c r="C796" s="2"/>
      <c r="D796" s="2"/>
      <c r="E796" s="2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2"/>
      <c r="C797" s="2"/>
      <c r="D797" s="2"/>
      <c r="E797" s="2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2"/>
      <c r="C798" s="2"/>
      <c r="D798" s="2"/>
      <c r="E798" s="2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2"/>
      <c r="C799" s="2"/>
      <c r="D799" s="2"/>
      <c r="E799" s="2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2"/>
      <c r="C800" s="2"/>
      <c r="D800" s="2"/>
      <c r="E800" s="2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2"/>
      <c r="C801" s="2"/>
      <c r="D801" s="2"/>
      <c r="E801" s="2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2"/>
      <c r="C802" s="2"/>
      <c r="D802" s="2"/>
      <c r="E802" s="2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2"/>
      <c r="C803" s="2"/>
      <c r="D803" s="2"/>
      <c r="E803" s="2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2"/>
      <c r="C804" s="2"/>
      <c r="D804" s="2"/>
      <c r="E804" s="2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2"/>
      <c r="C805" s="2"/>
      <c r="D805" s="2"/>
      <c r="E805" s="2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2"/>
      <c r="C806" s="2"/>
      <c r="D806" s="2"/>
      <c r="E806" s="2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2"/>
      <c r="C807" s="2"/>
      <c r="D807" s="2"/>
      <c r="E807" s="2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2"/>
      <c r="C808" s="2"/>
      <c r="D808" s="2"/>
      <c r="E808" s="2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2"/>
      <c r="C809" s="2"/>
      <c r="D809" s="2"/>
      <c r="E809" s="2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2"/>
      <c r="C810" s="2"/>
      <c r="D810" s="2"/>
      <c r="E810" s="2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2"/>
      <c r="C811" s="2"/>
      <c r="D811" s="2"/>
      <c r="E811" s="2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2"/>
      <c r="C812" s="2"/>
      <c r="D812" s="2"/>
      <c r="E812" s="2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2"/>
      <c r="C813" s="2"/>
      <c r="D813" s="2"/>
      <c r="E813" s="2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2"/>
      <c r="C814" s="2"/>
      <c r="D814" s="2"/>
      <c r="E814" s="2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2"/>
      <c r="C815" s="2"/>
      <c r="D815" s="2"/>
      <c r="E815" s="2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2"/>
      <c r="C816" s="2"/>
      <c r="D816" s="2"/>
      <c r="E816" s="2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2"/>
      <c r="C817" s="2"/>
      <c r="D817" s="2"/>
      <c r="E817" s="2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2"/>
      <c r="C818" s="2"/>
      <c r="D818" s="2"/>
      <c r="E818" s="2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2"/>
      <c r="C819" s="2"/>
      <c r="D819" s="2"/>
      <c r="E819" s="2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2"/>
      <c r="C820" s="2"/>
      <c r="D820" s="2"/>
      <c r="E820" s="2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2"/>
      <c r="C821" s="2"/>
      <c r="D821" s="2"/>
      <c r="E821" s="2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2"/>
      <c r="C822" s="2"/>
      <c r="D822" s="2"/>
      <c r="E822" s="2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2"/>
      <c r="C823" s="2"/>
      <c r="D823" s="2"/>
      <c r="E823" s="2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2"/>
      <c r="C824" s="2"/>
      <c r="D824" s="2"/>
      <c r="E824" s="2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2"/>
      <c r="C825" s="2"/>
      <c r="D825" s="2"/>
      <c r="E825" s="2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2"/>
      <c r="C826" s="2"/>
      <c r="D826" s="2"/>
      <c r="E826" s="2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2"/>
      <c r="C827" s="2"/>
      <c r="D827" s="2"/>
      <c r="E827" s="2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2"/>
      <c r="C828" s="2"/>
      <c r="D828" s="2"/>
      <c r="E828" s="2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2"/>
      <c r="C829" s="2"/>
      <c r="D829" s="2"/>
      <c r="E829" s="2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2"/>
      <c r="C830" s="2"/>
      <c r="D830" s="2"/>
      <c r="E830" s="2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2"/>
      <c r="C831" s="2"/>
      <c r="D831" s="2"/>
      <c r="E831" s="2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2"/>
      <c r="C832" s="2"/>
      <c r="D832" s="2"/>
      <c r="E832" s="2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2"/>
      <c r="C833" s="2"/>
      <c r="D833" s="2"/>
      <c r="E833" s="2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2"/>
      <c r="C834" s="2"/>
      <c r="D834" s="2"/>
      <c r="E834" s="2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2"/>
      <c r="C835" s="2"/>
      <c r="D835" s="2"/>
      <c r="E835" s="2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2"/>
      <c r="C836" s="2"/>
      <c r="D836" s="2"/>
      <c r="E836" s="2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2"/>
      <c r="C837" s="2"/>
      <c r="D837" s="2"/>
      <c r="E837" s="2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2"/>
      <c r="C838" s="2"/>
      <c r="D838" s="2"/>
      <c r="E838" s="2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2"/>
      <c r="C839" s="2"/>
      <c r="D839" s="2"/>
      <c r="E839" s="2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2"/>
      <c r="C840" s="2"/>
      <c r="D840" s="2"/>
      <c r="E840" s="2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2"/>
      <c r="C841" s="2"/>
      <c r="D841" s="2"/>
      <c r="E841" s="2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2"/>
      <c r="C842" s="2"/>
      <c r="D842" s="2"/>
      <c r="E842" s="2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2"/>
      <c r="C843" s="2"/>
      <c r="D843" s="2"/>
      <c r="E843" s="2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2"/>
      <c r="C844" s="2"/>
      <c r="D844" s="2"/>
      <c r="E844" s="2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2"/>
      <c r="C845" s="2"/>
      <c r="D845" s="2"/>
      <c r="E845" s="2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2"/>
      <c r="C846" s="2"/>
      <c r="D846" s="2"/>
      <c r="E846" s="2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2"/>
      <c r="C847" s="2"/>
      <c r="D847" s="2"/>
      <c r="E847" s="2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2"/>
      <c r="C848" s="2"/>
      <c r="D848" s="2"/>
      <c r="E848" s="2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2"/>
      <c r="C849" s="2"/>
      <c r="D849" s="2"/>
      <c r="E849" s="2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2"/>
      <c r="C850" s="2"/>
      <c r="D850" s="2"/>
      <c r="E850" s="2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2"/>
      <c r="C851" s="2"/>
      <c r="D851" s="2"/>
      <c r="E851" s="2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2"/>
      <c r="C852" s="2"/>
      <c r="D852" s="2"/>
      <c r="E852" s="2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2"/>
      <c r="C853" s="2"/>
      <c r="D853" s="2"/>
      <c r="E853" s="2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2"/>
      <c r="C854" s="2"/>
      <c r="D854" s="2"/>
      <c r="E854" s="2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2"/>
      <c r="C855" s="2"/>
      <c r="D855" s="2"/>
      <c r="E855" s="2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2"/>
      <c r="C856" s="2"/>
      <c r="D856" s="2"/>
      <c r="E856" s="2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2"/>
      <c r="C857" s="2"/>
      <c r="D857" s="2"/>
      <c r="E857" s="2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2"/>
      <c r="C858" s="2"/>
      <c r="D858" s="2"/>
      <c r="E858" s="2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2"/>
      <c r="C859" s="2"/>
      <c r="D859" s="2"/>
      <c r="E859" s="2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2"/>
      <c r="C860" s="2"/>
      <c r="D860" s="2"/>
      <c r="E860" s="2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2"/>
      <c r="C861" s="2"/>
      <c r="D861" s="2"/>
      <c r="E861" s="2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2"/>
      <c r="C862" s="2"/>
      <c r="D862" s="2"/>
      <c r="E862" s="2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2"/>
      <c r="C863" s="2"/>
      <c r="D863" s="2"/>
      <c r="E863" s="2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2"/>
      <c r="C864" s="2"/>
      <c r="D864" s="2"/>
      <c r="E864" s="2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2"/>
      <c r="C865" s="2"/>
      <c r="D865" s="2"/>
      <c r="E865" s="2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2"/>
      <c r="C866" s="2"/>
      <c r="D866" s="2"/>
      <c r="E866" s="2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2"/>
      <c r="C867" s="2"/>
      <c r="D867" s="2"/>
      <c r="E867" s="2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2"/>
      <c r="C868" s="2"/>
      <c r="D868" s="2"/>
      <c r="E868" s="2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2"/>
      <c r="C869" s="2"/>
      <c r="D869" s="2"/>
      <c r="E869" s="2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2"/>
      <c r="C870" s="2"/>
      <c r="D870" s="2"/>
      <c r="E870" s="2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2"/>
      <c r="C871" s="2"/>
      <c r="D871" s="2"/>
      <c r="E871" s="2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2"/>
      <c r="C872" s="2"/>
      <c r="D872" s="2"/>
      <c r="E872" s="2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2"/>
      <c r="C873" s="2"/>
      <c r="D873" s="2"/>
      <c r="E873" s="2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2"/>
      <c r="C874" s="2"/>
      <c r="D874" s="2"/>
      <c r="E874" s="2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2"/>
      <c r="C875" s="2"/>
      <c r="D875" s="2"/>
      <c r="E875" s="2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2"/>
      <c r="C876" s="2"/>
      <c r="D876" s="2"/>
      <c r="E876" s="2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2"/>
      <c r="C877" s="2"/>
      <c r="D877" s="2"/>
      <c r="E877" s="2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2"/>
      <c r="C878" s="2"/>
      <c r="D878" s="2"/>
      <c r="E878" s="2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2"/>
      <c r="C879" s="2"/>
      <c r="D879" s="2"/>
      <c r="E879" s="2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2"/>
      <c r="C880" s="2"/>
      <c r="D880" s="2"/>
      <c r="E880" s="2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2"/>
      <c r="C881" s="2"/>
      <c r="D881" s="2"/>
      <c r="E881" s="2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2"/>
      <c r="C882" s="2"/>
      <c r="D882" s="2"/>
      <c r="E882" s="2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2"/>
      <c r="C883" s="2"/>
      <c r="D883" s="2"/>
      <c r="E883" s="2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2"/>
      <c r="C884" s="2"/>
      <c r="D884" s="2"/>
      <c r="E884" s="2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2"/>
      <c r="C885" s="2"/>
      <c r="D885" s="2"/>
      <c r="E885" s="2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2"/>
      <c r="C886" s="2"/>
      <c r="D886" s="2"/>
      <c r="E886" s="2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2"/>
      <c r="C887" s="2"/>
      <c r="D887" s="2"/>
      <c r="E887" s="2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2"/>
      <c r="C888" s="2"/>
      <c r="D888" s="2"/>
      <c r="E888" s="2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2"/>
      <c r="C889" s="2"/>
      <c r="D889" s="2"/>
      <c r="E889" s="2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2"/>
      <c r="C890" s="2"/>
      <c r="D890" s="2"/>
      <c r="E890" s="2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2"/>
      <c r="C891" s="2"/>
      <c r="D891" s="2"/>
      <c r="E891" s="2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2"/>
      <c r="C892" s="2"/>
      <c r="D892" s="2"/>
      <c r="E892" s="2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2"/>
      <c r="C893" s="2"/>
      <c r="D893" s="2"/>
      <c r="E893" s="2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2"/>
      <c r="C894" s="2"/>
      <c r="D894" s="2"/>
      <c r="E894" s="2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2"/>
      <c r="C895" s="2"/>
      <c r="D895" s="2"/>
      <c r="E895" s="2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2"/>
      <c r="C896" s="2"/>
      <c r="D896" s="2"/>
      <c r="E896" s="2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2"/>
      <c r="C897" s="2"/>
      <c r="D897" s="2"/>
      <c r="E897" s="2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2"/>
      <c r="C898" s="2"/>
      <c r="D898" s="2"/>
      <c r="E898" s="2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2"/>
      <c r="C899" s="2"/>
      <c r="D899" s="2"/>
      <c r="E899" s="2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2"/>
      <c r="C900" s="2"/>
      <c r="D900" s="2"/>
      <c r="E900" s="2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2"/>
      <c r="C901" s="2"/>
      <c r="D901" s="2"/>
      <c r="E901" s="2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2"/>
      <c r="C902" s="2"/>
      <c r="D902" s="2"/>
      <c r="E902" s="2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2"/>
      <c r="C903" s="2"/>
      <c r="D903" s="2"/>
      <c r="E903" s="2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2"/>
      <c r="C904" s="2"/>
      <c r="D904" s="2"/>
      <c r="E904" s="2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2"/>
      <c r="C905" s="2"/>
      <c r="D905" s="2"/>
      <c r="E905" s="2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2"/>
      <c r="C906" s="2"/>
      <c r="D906" s="2"/>
      <c r="E906" s="2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2"/>
      <c r="C907" s="2"/>
      <c r="D907" s="2"/>
      <c r="E907" s="2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2"/>
      <c r="C908" s="2"/>
      <c r="D908" s="2"/>
      <c r="E908" s="2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2"/>
      <c r="C909" s="2"/>
      <c r="D909" s="2"/>
      <c r="E909" s="2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2"/>
      <c r="C910" s="2"/>
      <c r="D910" s="2"/>
      <c r="E910" s="2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2"/>
      <c r="C911" s="2"/>
      <c r="D911" s="2"/>
      <c r="E911" s="2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2"/>
      <c r="C912" s="2"/>
      <c r="D912" s="2"/>
      <c r="E912" s="2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2"/>
      <c r="C913" s="2"/>
      <c r="D913" s="2"/>
      <c r="E913" s="2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2"/>
      <c r="C914" s="2"/>
      <c r="D914" s="2"/>
      <c r="E914" s="2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2"/>
      <c r="C915" s="2"/>
      <c r="D915" s="2"/>
      <c r="E915" s="2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2"/>
      <c r="C916" s="2"/>
      <c r="D916" s="2"/>
      <c r="E916" s="2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2"/>
      <c r="C917" s="2"/>
      <c r="D917" s="2"/>
      <c r="E917" s="2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2"/>
      <c r="C918" s="2"/>
      <c r="D918" s="2"/>
      <c r="E918" s="2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2"/>
      <c r="C919" s="2"/>
      <c r="D919" s="2"/>
      <c r="E919" s="2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2"/>
      <c r="C920" s="2"/>
      <c r="D920" s="2"/>
      <c r="E920" s="2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2"/>
      <c r="C921" s="2"/>
      <c r="D921" s="2"/>
      <c r="E921" s="2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2"/>
      <c r="C922" s="2"/>
      <c r="D922" s="2"/>
      <c r="E922" s="2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2"/>
      <c r="C923" s="2"/>
      <c r="D923" s="2"/>
      <c r="E923" s="2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2"/>
      <c r="C924" s="2"/>
      <c r="D924" s="2"/>
      <c r="E924" s="2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2"/>
      <c r="C925" s="2"/>
      <c r="D925" s="2"/>
      <c r="E925" s="2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2"/>
      <c r="C926" s="2"/>
      <c r="D926" s="2"/>
      <c r="E926" s="2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2"/>
      <c r="C927" s="2"/>
      <c r="D927" s="2"/>
      <c r="E927" s="2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2"/>
      <c r="C928" s="2"/>
      <c r="D928" s="2"/>
      <c r="E928" s="2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2"/>
      <c r="C929" s="2"/>
      <c r="D929" s="2"/>
      <c r="E929" s="2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2"/>
      <c r="C930" s="2"/>
      <c r="D930" s="2"/>
      <c r="E930" s="2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2"/>
      <c r="C931" s="2"/>
      <c r="D931" s="2"/>
      <c r="E931" s="2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2"/>
      <c r="C932" s="2"/>
      <c r="D932" s="2"/>
      <c r="E932" s="2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2"/>
      <c r="C933" s="2"/>
      <c r="D933" s="2"/>
      <c r="E933" s="2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2"/>
      <c r="C934" s="2"/>
      <c r="D934" s="2"/>
      <c r="E934" s="2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2"/>
      <c r="C935" s="2"/>
      <c r="D935" s="2"/>
      <c r="E935" s="2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2"/>
      <c r="C936" s="2"/>
      <c r="D936" s="2"/>
      <c r="E936" s="2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2"/>
      <c r="C937" s="2"/>
      <c r="D937" s="2"/>
      <c r="E937" s="2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2"/>
      <c r="C938" s="2"/>
      <c r="D938" s="2"/>
      <c r="E938" s="2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2"/>
      <c r="C939" s="2"/>
      <c r="D939" s="2"/>
      <c r="E939" s="2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2"/>
      <c r="C940" s="2"/>
      <c r="D940" s="2"/>
      <c r="E940" s="2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2"/>
      <c r="C941" s="2"/>
      <c r="D941" s="2"/>
      <c r="E941" s="2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2"/>
      <c r="C942" s="2"/>
      <c r="D942" s="2"/>
      <c r="E942" s="2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2"/>
      <c r="C943" s="2"/>
      <c r="D943" s="2"/>
      <c r="E943" s="2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2"/>
      <c r="C944" s="2"/>
      <c r="D944" s="2"/>
      <c r="E944" s="2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2"/>
      <c r="C945" s="2"/>
      <c r="D945" s="2"/>
      <c r="E945" s="2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2"/>
      <c r="C946" s="2"/>
      <c r="D946" s="2"/>
      <c r="E946" s="2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2"/>
      <c r="C947" s="2"/>
      <c r="D947" s="2"/>
      <c r="E947" s="2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2"/>
      <c r="C948" s="2"/>
      <c r="D948" s="2"/>
      <c r="E948" s="2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2"/>
      <c r="C949" s="2"/>
      <c r="D949" s="2"/>
      <c r="E949" s="2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2"/>
      <c r="C950" s="2"/>
      <c r="D950" s="2"/>
      <c r="E950" s="2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2"/>
      <c r="C951" s="2"/>
      <c r="D951" s="2"/>
      <c r="E951" s="2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2"/>
      <c r="C952" s="2"/>
      <c r="D952" s="2"/>
      <c r="E952" s="2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2"/>
      <c r="C953" s="2"/>
      <c r="D953" s="2"/>
      <c r="E953" s="2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2"/>
      <c r="C954" s="2"/>
      <c r="D954" s="2"/>
      <c r="E954" s="2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2"/>
      <c r="C955" s="2"/>
      <c r="D955" s="2"/>
      <c r="E955" s="2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2"/>
      <c r="C956" s="2"/>
      <c r="D956" s="2"/>
      <c r="E956" s="2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2"/>
      <c r="C957" s="2"/>
      <c r="D957" s="2"/>
      <c r="E957" s="2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2"/>
      <c r="C958" s="2"/>
      <c r="D958" s="2"/>
      <c r="E958" s="2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2"/>
      <c r="C959" s="2"/>
      <c r="D959" s="2"/>
      <c r="E959" s="2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2"/>
      <c r="C960" s="2"/>
      <c r="D960" s="2"/>
      <c r="E960" s="2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2"/>
      <c r="C961" s="2"/>
      <c r="D961" s="2"/>
      <c r="E961" s="2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2"/>
      <c r="C962" s="2"/>
      <c r="D962" s="2"/>
      <c r="E962" s="2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2"/>
      <c r="C963" s="2"/>
      <c r="D963" s="2"/>
      <c r="E963" s="2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2"/>
      <c r="C964" s="2"/>
      <c r="D964" s="2"/>
      <c r="E964" s="2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2"/>
      <c r="C965" s="2"/>
      <c r="D965" s="2"/>
      <c r="E965" s="2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2"/>
      <c r="C966" s="2"/>
      <c r="D966" s="2"/>
      <c r="E966" s="2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2"/>
      <c r="C967" s="2"/>
      <c r="D967" s="2"/>
      <c r="E967" s="2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2"/>
      <c r="C968" s="2"/>
      <c r="D968" s="2"/>
      <c r="E968" s="2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2"/>
      <c r="C969" s="2"/>
      <c r="D969" s="2"/>
      <c r="E969" s="2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2"/>
      <c r="C970" s="2"/>
      <c r="D970" s="2"/>
      <c r="E970" s="2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2"/>
      <c r="C971" s="2"/>
      <c r="D971" s="2"/>
      <c r="E971" s="2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2"/>
      <c r="C972" s="2"/>
      <c r="D972" s="2"/>
      <c r="E972" s="2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2"/>
      <c r="C973" s="2"/>
      <c r="D973" s="2"/>
      <c r="E973" s="2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2"/>
      <c r="C974" s="2"/>
      <c r="D974" s="2"/>
      <c r="E974" s="2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2"/>
      <c r="C975" s="2"/>
      <c r="D975" s="2"/>
      <c r="E975" s="2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2"/>
      <c r="C976" s="2"/>
      <c r="D976" s="2"/>
      <c r="E976" s="2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2"/>
      <c r="C977" s="2"/>
      <c r="D977" s="2"/>
      <c r="E977" s="2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2"/>
      <c r="C978" s="2"/>
      <c r="D978" s="2"/>
      <c r="E978" s="2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2"/>
      <c r="C979" s="2"/>
      <c r="D979" s="2"/>
      <c r="E979" s="2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2"/>
      <c r="C980" s="2"/>
      <c r="D980" s="2"/>
      <c r="E980" s="2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2"/>
      <c r="C981" s="2"/>
      <c r="D981" s="2"/>
      <c r="E981" s="2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2"/>
      <c r="C982" s="2"/>
      <c r="D982" s="2"/>
      <c r="E982" s="2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2"/>
      <c r="C983" s="2"/>
      <c r="D983" s="2"/>
      <c r="E983" s="2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2"/>
      <c r="C984" s="2"/>
      <c r="D984" s="2"/>
      <c r="E984" s="2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2"/>
      <c r="C985" s="2"/>
      <c r="D985" s="2"/>
      <c r="E985" s="2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2"/>
      <c r="C986" s="2"/>
      <c r="D986" s="2"/>
      <c r="E986" s="2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2"/>
      <c r="C987" s="2"/>
      <c r="D987" s="2"/>
      <c r="E987" s="2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2"/>
      <c r="C988" s="2"/>
      <c r="D988" s="2"/>
      <c r="E988" s="2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2"/>
      <c r="C989" s="2"/>
      <c r="D989" s="2"/>
      <c r="E989" s="2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2"/>
      <c r="C990" s="2"/>
      <c r="D990" s="2"/>
      <c r="E990" s="2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2"/>
      <c r="C991" s="2"/>
      <c r="D991" s="2"/>
      <c r="E991" s="2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2"/>
      <c r="C992" s="2"/>
      <c r="D992" s="2"/>
      <c r="E992" s="2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2"/>
      <c r="C993" s="2"/>
      <c r="D993" s="2"/>
      <c r="E993" s="2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2"/>
      <c r="C994" s="2"/>
      <c r="D994" s="2"/>
      <c r="E994" s="2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2"/>
      <c r="C995" s="2"/>
      <c r="D995" s="2"/>
      <c r="E995" s="2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2"/>
      <c r="C996" s="2"/>
      <c r="D996" s="2"/>
      <c r="E996" s="2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2"/>
      <c r="C997" s="2"/>
      <c r="D997" s="2"/>
      <c r="E997" s="2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2"/>
      <c r="C998" s="2"/>
      <c r="D998" s="2"/>
      <c r="E998" s="2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2"/>
      <c r="C999" s="2"/>
      <c r="D999" s="2"/>
      <c r="E999" s="2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2"/>
      <c r="C1000" s="2"/>
      <c r="D1000" s="2"/>
      <c r="E1000" s="2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ht="12.75" customHeight="1">
      <c r="A1001" s="4"/>
      <c r="B1001" s="2"/>
      <c r="C1001" s="2"/>
      <c r="D1001" s="2"/>
      <c r="E1001" s="2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ht="12.75" customHeight="1">
      <c r="A1002" s="4"/>
      <c r="B1002" s="2"/>
      <c r="C1002" s="2"/>
      <c r="D1002" s="2"/>
      <c r="E1002" s="2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ht="12.75" customHeight="1">
      <c r="A1003" s="4"/>
      <c r="B1003" s="2"/>
      <c r="C1003" s="2"/>
      <c r="D1003" s="2"/>
      <c r="E1003" s="2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ht="12.75" customHeight="1">
      <c r="A1004" s="4"/>
      <c r="B1004" s="2"/>
      <c r="C1004" s="2"/>
      <c r="D1004" s="2"/>
      <c r="E1004" s="2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ht="12.75" customHeight="1">
      <c r="A1005" s="4"/>
      <c r="B1005" s="2"/>
      <c r="C1005" s="2"/>
      <c r="D1005" s="2"/>
      <c r="E1005" s="2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</sheetData>
  <printOptions/>
  <pageMargins bottom="0.75" footer="0.0" header="0.0" left="0.7" right="0.7" top="0.75"/>
  <pageSetup orientation="landscape"/>
  <drawing r:id="rId1"/>
</worksheet>
</file>